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Fizyka\PRODUKTY eFizyka\Półprodukty\Funkcja wykładnicza exp czI\"/>
    </mc:Choice>
  </mc:AlternateContent>
  <bookViews>
    <workbookView xWindow="0" yWindow="30" windowWidth="19200" windowHeight="11760" activeTab="2"/>
  </bookViews>
  <sheets>
    <sheet name="Zuzanna" sheetId="1" r:id="rId1"/>
    <sheet name="Janusz" sheetId="2" r:id="rId2"/>
    <sheet name="Arkusz3" sheetId="3" r:id="rId3"/>
  </sheets>
  <definedNames>
    <definedName name="dM" comment="%przyrost w 1 tygodniu">Zuzanna!$A$7</definedName>
    <definedName name="dt" comment="co jaki czas przyrost">Zuzanna!$A$9</definedName>
    <definedName name="M" comment="kwota poczatkowa">Zuzanna!$A$5</definedName>
  </definedNames>
  <calcPr calcId="152511"/>
</workbook>
</file>

<file path=xl/calcChain.xml><?xml version="1.0" encoding="utf-8"?>
<calcChain xmlns="http://schemas.openxmlformats.org/spreadsheetml/2006/main">
  <c r="D12" i="3" l="1"/>
  <c r="E12" i="3" s="1"/>
  <c r="D13" i="3" s="1"/>
  <c r="E13" i="3" s="1"/>
  <c r="G4" i="3"/>
  <c r="H4" i="3" s="1"/>
  <c r="G5" i="3" s="1"/>
  <c r="D4" i="3"/>
  <c r="C5" i="3"/>
  <c r="C6" i="3" s="1"/>
  <c r="C5" i="2"/>
  <c r="C6" i="2" s="1"/>
  <c r="F4" i="2"/>
  <c r="D4" i="2"/>
  <c r="E4" i="2" s="1"/>
  <c r="D5" i="2" s="1"/>
  <c r="F4" i="1"/>
  <c r="D4" i="1"/>
  <c r="E4" i="1" s="1"/>
  <c r="C5" i="1"/>
  <c r="F5" i="1" s="1"/>
  <c r="E4" i="3" l="1"/>
  <c r="D5" i="3" s="1"/>
  <c r="G4" i="2"/>
  <c r="G4" i="1"/>
  <c r="H5" i="3"/>
  <c r="G6" i="3" s="1"/>
  <c r="H6" i="3" s="1"/>
  <c r="G7" i="3" s="1"/>
  <c r="D14" i="3"/>
  <c r="C7" i="3"/>
  <c r="C7" i="2"/>
  <c r="F6" i="2"/>
  <c r="F5" i="2"/>
  <c r="G5" i="2" s="1"/>
  <c r="E5" i="2"/>
  <c r="D6" i="2" s="1"/>
  <c r="C6" i="1"/>
  <c r="D5" i="1"/>
  <c r="H7" i="3" l="1"/>
  <c r="G8" i="3"/>
  <c r="E14" i="3"/>
  <c r="D15" i="3" s="1"/>
  <c r="E5" i="3"/>
  <c r="C8" i="3"/>
  <c r="G6" i="2"/>
  <c r="E5" i="1"/>
  <c r="D6" i="1" s="1"/>
  <c r="G5" i="1"/>
  <c r="C8" i="2"/>
  <c r="F7" i="2"/>
  <c r="E6" i="2"/>
  <c r="D7" i="2" s="1"/>
  <c r="C7" i="1"/>
  <c r="F6" i="1"/>
  <c r="D6" i="3" l="1"/>
  <c r="H8" i="3"/>
  <c r="G9" i="3" s="1"/>
  <c r="E15" i="3"/>
  <c r="D16" i="3"/>
  <c r="C9" i="3"/>
  <c r="E7" i="2"/>
  <c r="D8" i="2" s="1"/>
  <c r="G7" i="2"/>
  <c r="E6" i="1"/>
  <c r="D7" i="1" s="1"/>
  <c r="G6" i="1"/>
  <c r="C9" i="2"/>
  <c r="F8" i="2"/>
  <c r="C8" i="1"/>
  <c r="F7" i="1"/>
  <c r="H7" i="1" s="1"/>
  <c r="E6" i="3" l="1"/>
  <c r="D7" i="3" s="1"/>
  <c r="H9" i="3"/>
  <c r="G10" i="3" s="1"/>
  <c r="H10" i="3" s="1"/>
  <c r="G11" i="3" s="1"/>
  <c r="E16" i="3"/>
  <c r="D17" i="3" s="1"/>
  <c r="E8" i="2"/>
  <c r="D9" i="2" s="1"/>
  <c r="G8" i="2"/>
  <c r="E7" i="1"/>
  <c r="D8" i="1" s="1"/>
  <c r="G7" i="1"/>
  <c r="C10" i="2"/>
  <c r="F9" i="2"/>
  <c r="C9" i="1"/>
  <c r="F8" i="1"/>
  <c r="H8" i="1" s="1"/>
  <c r="E7" i="3" l="1"/>
  <c r="D8" i="3"/>
  <c r="E8" i="3" s="1"/>
  <c r="E17" i="3"/>
  <c r="D18" i="3" s="1"/>
  <c r="H11" i="3"/>
  <c r="G12" i="3"/>
  <c r="E9" i="2"/>
  <c r="D10" i="2" s="1"/>
  <c r="G9" i="2"/>
  <c r="G8" i="1"/>
  <c r="E8" i="1"/>
  <c r="D9" i="1" s="1"/>
  <c r="F10" i="2"/>
  <c r="C11" i="2"/>
  <c r="C10" i="1"/>
  <c r="F9" i="1"/>
  <c r="H9" i="1" s="1"/>
  <c r="E18" i="3" l="1"/>
  <c r="D19" i="3"/>
  <c r="H12" i="3"/>
  <c r="G13" i="3" s="1"/>
  <c r="G10" i="2"/>
  <c r="E10" i="2"/>
  <c r="D11" i="2" s="1"/>
  <c r="G9" i="1"/>
  <c r="E9" i="1"/>
  <c r="D10" i="1" s="1"/>
  <c r="C12" i="2"/>
  <c r="F11" i="2"/>
  <c r="C11" i="1"/>
  <c r="F10" i="1"/>
  <c r="H10" i="1" s="1"/>
  <c r="E19" i="3" l="1"/>
  <c r="D20" i="3"/>
  <c r="H13" i="3"/>
  <c r="G14" i="3" s="1"/>
  <c r="G11" i="2"/>
  <c r="E11" i="2"/>
  <c r="D12" i="2" s="1"/>
  <c r="E10" i="1"/>
  <c r="D11" i="1" s="1"/>
  <c r="G10" i="1"/>
  <c r="C13" i="2"/>
  <c r="F12" i="2"/>
  <c r="C12" i="1"/>
  <c r="F11" i="1"/>
  <c r="H11" i="1" s="1"/>
  <c r="E20" i="3" l="1"/>
  <c r="D21" i="3"/>
  <c r="H14" i="3"/>
  <c r="G15" i="3" s="1"/>
  <c r="G12" i="2"/>
  <c r="E12" i="2"/>
  <c r="D13" i="2" s="1"/>
  <c r="E11" i="1"/>
  <c r="D12" i="1" s="1"/>
  <c r="G11" i="1"/>
  <c r="C14" i="2"/>
  <c r="F13" i="2"/>
  <c r="C13" i="1"/>
  <c r="F12" i="1"/>
  <c r="E21" i="3" l="1"/>
  <c r="D22" i="3"/>
  <c r="H15" i="3"/>
  <c r="G16" i="3" s="1"/>
  <c r="G13" i="2"/>
  <c r="E13" i="2"/>
  <c r="D14" i="2" s="1"/>
  <c r="G12" i="1"/>
  <c r="E12" i="1"/>
  <c r="D13" i="1" s="1"/>
  <c r="F14" i="2"/>
  <c r="C15" i="2"/>
  <c r="C14" i="1"/>
  <c r="F13" i="1"/>
  <c r="E22" i="3" l="1"/>
  <c r="D23" i="3"/>
  <c r="H16" i="3"/>
  <c r="G17" i="3"/>
  <c r="G14" i="2"/>
  <c r="E14" i="2"/>
  <c r="D15" i="2" s="1"/>
  <c r="G13" i="1"/>
  <c r="E13" i="1"/>
  <c r="D14" i="1" s="1"/>
  <c r="C16" i="2"/>
  <c r="F15" i="2"/>
  <c r="C15" i="1"/>
  <c r="F14" i="1"/>
  <c r="E23" i="3" l="1"/>
  <c r="D24" i="3"/>
  <c r="H17" i="3"/>
  <c r="G18" i="3"/>
  <c r="G15" i="2"/>
  <c r="E15" i="2"/>
  <c r="D16" i="2" s="1"/>
  <c r="G14" i="1"/>
  <c r="E14" i="1"/>
  <c r="D15" i="1" s="1"/>
  <c r="C17" i="2"/>
  <c r="F16" i="2"/>
  <c r="C16" i="1"/>
  <c r="F15" i="1"/>
  <c r="H15" i="1" s="1"/>
  <c r="E24" i="3" l="1"/>
  <c r="D25" i="3"/>
  <c r="H18" i="3"/>
  <c r="G19" i="3"/>
  <c r="G16" i="2"/>
  <c r="E16" i="2"/>
  <c r="D17" i="2" s="1"/>
  <c r="G15" i="1"/>
  <c r="E15" i="1"/>
  <c r="D16" i="1" s="1"/>
  <c r="C18" i="2"/>
  <c r="F17" i="2"/>
  <c r="C17" i="1"/>
  <c r="F16" i="1"/>
  <c r="H16" i="1" s="1"/>
  <c r="E25" i="3" l="1"/>
  <c r="D26" i="3" s="1"/>
  <c r="H19" i="3"/>
  <c r="G20" i="3" s="1"/>
  <c r="G17" i="2"/>
  <c r="E17" i="2"/>
  <c r="D18" i="2" s="1"/>
  <c r="G16" i="1"/>
  <c r="E16" i="1"/>
  <c r="D17" i="1" s="1"/>
  <c r="C19" i="2"/>
  <c r="F18" i="2"/>
  <c r="C18" i="1"/>
  <c r="F17" i="1"/>
  <c r="E26" i="3" l="1"/>
  <c r="D27" i="3" s="1"/>
  <c r="H20" i="3"/>
  <c r="G21" i="3" s="1"/>
  <c r="G18" i="2"/>
  <c r="E18" i="2"/>
  <c r="D19" i="2" s="1"/>
  <c r="G17" i="1"/>
  <c r="E17" i="1"/>
  <c r="D18" i="1" s="1"/>
  <c r="C20" i="2"/>
  <c r="F19" i="2"/>
  <c r="C19" i="1"/>
  <c r="F18" i="1"/>
  <c r="H18" i="1" s="1"/>
  <c r="E27" i="3" l="1"/>
  <c r="D28" i="3"/>
  <c r="H21" i="3"/>
  <c r="G22" i="3" s="1"/>
  <c r="G19" i="2"/>
  <c r="E19" i="2"/>
  <c r="D20" i="2" s="1"/>
  <c r="G18" i="1"/>
  <c r="E18" i="1"/>
  <c r="D19" i="1" s="1"/>
  <c r="C21" i="2"/>
  <c r="F20" i="2"/>
  <c r="C20" i="1"/>
  <c r="F19" i="1"/>
  <c r="H19" i="1" s="1"/>
  <c r="E28" i="3" l="1"/>
  <c r="D29" i="3"/>
  <c r="H22" i="3"/>
  <c r="G23" i="3"/>
  <c r="G20" i="2"/>
  <c r="E20" i="2"/>
  <c r="D21" i="2" s="1"/>
  <c r="G19" i="1"/>
  <c r="E19" i="1"/>
  <c r="D20" i="1" s="1"/>
  <c r="C22" i="2"/>
  <c r="F21" i="2"/>
  <c r="C21" i="1"/>
  <c r="F20" i="1"/>
  <c r="E29" i="3" l="1"/>
  <c r="D30" i="3"/>
  <c r="H23" i="3"/>
  <c r="G24" i="3"/>
  <c r="G21" i="2"/>
  <c r="E21" i="2"/>
  <c r="D22" i="2" s="1"/>
  <c r="G20" i="1"/>
  <c r="E20" i="1"/>
  <c r="D21" i="1" s="1"/>
  <c r="C23" i="2"/>
  <c r="F22" i="2"/>
  <c r="C22" i="1"/>
  <c r="F21" i="1"/>
  <c r="E30" i="3" l="1"/>
  <c r="D31" i="3"/>
  <c r="H24" i="3"/>
  <c r="G25" i="3"/>
  <c r="G22" i="2"/>
  <c r="E22" i="2"/>
  <c r="D23" i="2" s="1"/>
  <c r="G21" i="1"/>
  <c r="E21" i="1"/>
  <c r="D22" i="1" s="1"/>
  <c r="C24" i="2"/>
  <c r="F23" i="2"/>
  <c r="C23" i="1"/>
  <c r="F22" i="1"/>
  <c r="E31" i="3" l="1"/>
  <c r="D32" i="3"/>
  <c r="H25" i="3"/>
  <c r="G26" i="3"/>
  <c r="G23" i="2"/>
  <c r="E23" i="2"/>
  <c r="D24" i="2" s="1"/>
  <c r="G22" i="1"/>
  <c r="E22" i="1"/>
  <c r="D23" i="1" s="1"/>
  <c r="C25" i="2"/>
  <c r="F24" i="2"/>
  <c r="C24" i="1"/>
  <c r="F23" i="1"/>
  <c r="E32" i="3" l="1"/>
  <c r="D33" i="3"/>
  <c r="H26" i="3"/>
  <c r="G27" i="3" s="1"/>
  <c r="G24" i="2"/>
  <c r="E24" i="2"/>
  <c r="D25" i="2" s="1"/>
  <c r="G23" i="1"/>
  <c r="E23" i="1"/>
  <c r="D24" i="1" s="1"/>
  <c r="C26" i="2"/>
  <c r="F25" i="2"/>
  <c r="C25" i="1"/>
  <c r="F24" i="1"/>
  <c r="E33" i="3" l="1"/>
  <c r="D34" i="3" s="1"/>
  <c r="H27" i="3"/>
  <c r="G28" i="3" s="1"/>
  <c r="G25" i="2"/>
  <c r="E25" i="2"/>
  <c r="D26" i="2" s="1"/>
  <c r="G24" i="1"/>
  <c r="E24" i="1"/>
  <c r="D25" i="1" s="1"/>
  <c r="C27" i="2"/>
  <c r="F26" i="2"/>
  <c r="C26" i="1"/>
  <c r="F25" i="1"/>
  <c r="H28" i="3" l="1"/>
  <c r="G29" i="3"/>
  <c r="H29" i="3" s="1"/>
  <c r="G30" i="3" s="1"/>
  <c r="H30" i="3" s="1"/>
  <c r="G31" i="3" s="1"/>
  <c r="E34" i="3"/>
  <c r="D35" i="3" s="1"/>
  <c r="G26" i="2"/>
  <c r="E26" i="2"/>
  <c r="D27" i="2" s="1"/>
  <c r="G25" i="1"/>
  <c r="E25" i="1"/>
  <c r="D26" i="1" s="1"/>
  <c r="C28" i="2"/>
  <c r="F27" i="2"/>
  <c r="C27" i="1"/>
  <c r="F26" i="1"/>
  <c r="H31" i="3" l="1"/>
  <c r="G32" i="3"/>
  <c r="E35" i="3"/>
  <c r="D36" i="3" s="1"/>
  <c r="E36" i="3" s="1"/>
  <c r="G27" i="2"/>
  <c r="E27" i="2"/>
  <c r="D28" i="2" s="1"/>
  <c r="G26" i="1"/>
  <c r="E26" i="1"/>
  <c r="D27" i="1" s="1"/>
  <c r="C29" i="2"/>
  <c r="F28" i="2"/>
  <c r="C28" i="1"/>
  <c r="F27" i="1"/>
  <c r="H32" i="3" l="1"/>
  <c r="G33" i="3"/>
  <c r="G28" i="2"/>
  <c r="E28" i="2"/>
  <c r="D29" i="2" s="1"/>
  <c r="G27" i="1"/>
  <c r="E27" i="1"/>
  <c r="D28" i="1" s="1"/>
  <c r="C30" i="2"/>
  <c r="F29" i="2"/>
  <c r="C29" i="1"/>
  <c r="F28" i="1"/>
  <c r="H33" i="3" l="1"/>
  <c r="G34" i="3"/>
  <c r="G29" i="2"/>
  <c r="E29" i="2"/>
  <c r="D30" i="2" s="1"/>
  <c r="G28" i="1"/>
  <c r="E28" i="1"/>
  <c r="D29" i="1" s="1"/>
  <c r="C31" i="2"/>
  <c r="F30" i="2"/>
  <c r="C30" i="1"/>
  <c r="F29" i="1"/>
  <c r="H34" i="3" l="1"/>
  <c r="G35" i="3"/>
  <c r="G30" i="2"/>
  <c r="E30" i="2"/>
  <c r="D31" i="2" s="1"/>
  <c r="G29" i="1"/>
  <c r="E29" i="1"/>
  <c r="D30" i="1" s="1"/>
  <c r="C32" i="2"/>
  <c r="F31" i="2"/>
  <c r="C31" i="1"/>
  <c r="F30" i="1"/>
  <c r="H35" i="3" l="1"/>
  <c r="G36" i="3"/>
  <c r="G31" i="2"/>
  <c r="E31" i="2"/>
  <c r="D32" i="2" s="1"/>
  <c r="G30" i="1"/>
  <c r="E30" i="1"/>
  <c r="D31" i="1" s="1"/>
  <c r="C33" i="2"/>
  <c r="F32" i="2"/>
  <c r="C32" i="1"/>
  <c r="F31" i="1"/>
  <c r="H36" i="3" l="1"/>
  <c r="G37" i="3"/>
  <c r="G32" i="2"/>
  <c r="E32" i="2"/>
  <c r="D33" i="2" s="1"/>
  <c r="G31" i="1"/>
  <c r="E31" i="1"/>
  <c r="D32" i="1" s="1"/>
  <c r="C34" i="2"/>
  <c r="F33" i="2"/>
  <c r="C33" i="1"/>
  <c r="F32" i="1"/>
  <c r="H37" i="3" l="1"/>
  <c r="G38" i="3" s="1"/>
  <c r="G33" i="2"/>
  <c r="E33" i="2"/>
  <c r="D34" i="2" s="1"/>
  <c r="G32" i="1"/>
  <c r="E32" i="1"/>
  <c r="D33" i="1" s="1"/>
  <c r="C35" i="2"/>
  <c r="F34" i="2"/>
  <c r="C34" i="1"/>
  <c r="F33" i="1"/>
  <c r="H38" i="3" l="1"/>
  <c r="G39" i="3" s="1"/>
  <c r="G34" i="2"/>
  <c r="E34" i="2"/>
  <c r="D35" i="2" s="1"/>
  <c r="G33" i="1"/>
  <c r="E33" i="1"/>
  <c r="D34" i="1" s="1"/>
  <c r="C36" i="2"/>
  <c r="F35" i="2"/>
  <c r="C35" i="1"/>
  <c r="F34" i="1"/>
  <c r="H39" i="3" l="1"/>
  <c r="G40" i="3" s="1"/>
  <c r="G35" i="2"/>
  <c r="E35" i="2"/>
  <c r="D36" i="2" s="1"/>
  <c r="G34" i="1"/>
  <c r="E34" i="1"/>
  <c r="D35" i="1" s="1"/>
  <c r="C37" i="2"/>
  <c r="F36" i="2"/>
  <c r="C36" i="1"/>
  <c r="F35" i="1"/>
  <c r="H40" i="3" l="1"/>
  <c r="G41" i="3" s="1"/>
  <c r="G36" i="2"/>
  <c r="E36" i="2"/>
  <c r="D37" i="2" s="1"/>
  <c r="G35" i="1"/>
  <c r="E35" i="1"/>
  <c r="D36" i="1" s="1"/>
  <c r="C38" i="2"/>
  <c r="F37" i="2"/>
  <c r="C37" i="1"/>
  <c r="F36" i="1"/>
  <c r="H41" i="3" l="1"/>
  <c r="G42" i="3" s="1"/>
  <c r="G37" i="2"/>
  <c r="E37" i="2"/>
  <c r="D38" i="2" s="1"/>
  <c r="G36" i="1"/>
  <c r="E36" i="1"/>
  <c r="D37" i="1" s="1"/>
  <c r="C39" i="2"/>
  <c r="F39" i="2" s="1"/>
  <c r="F38" i="2"/>
  <c r="C38" i="1"/>
  <c r="F37" i="1"/>
  <c r="H42" i="3" l="1"/>
  <c r="G43" i="3"/>
  <c r="H43" i="3" s="1"/>
  <c r="G44" i="3" s="1"/>
  <c r="E38" i="2"/>
  <c r="D39" i="2" s="1"/>
  <c r="G38" i="2"/>
  <c r="G37" i="1"/>
  <c r="E37" i="1"/>
  <c r="D38" i="1" s="1"/>
  <c r="C39" i="1"/>
  <c r="F39" i="1" s="1"/>
  <c r="F38" i="1"/>
  <c r="H44" i="3" l="1"/>
  <c r="G45" i="3" s="1"/>
  <c r="G39" i="2"/>
  <c r="E39" i="2"/>
  <c r="G38" i="1"/>
  <c r="E38" i="1"/>
  <c r="D39" i="1" s="1"/>
  <c r="H45" i="3" l="1"/>
  <c r="G46" i="3" s="1"/>
  <c r="E39" i="1"/>
  <c r="G39" i="1"/>
  <c r="H46" i="3" l="1"/>
  <c r="G47" i="3" s="1"/>
  <c r="H47" i="3" l="1"/>
  <c r="G48" i="3" s="1"/>
  <c r="H48" i="3" l="1"/>
  <c r="G49" i="3" s="1"/>
  <c r="H49" i="3" s="1"/>
  <c r="G50" i="3" s="1"/>
  <c r="H50" i="3" l="1"/>
  <c r="G51" i="3" s="1"/>
  <c r="H51" i="3" l="1"/>
  <c r="G52" i="3" s="1"/>
  <c r="H52" i="3" l="1"/>
  <c r="G53" i="3" s="1"/>
  <c r="H53" i="3" l="1"/>
  <c r="G54" i="3" s="1"/>
  <c r="H54" i="3" s="1"/>
  <c r="G55" i="3" s="1"/>
  <c r="H55" i="3" l="1"/>
  <c r="G56" i="3" s="1"/>
  <c r="H56" i="3" l="1"/>
  <c r="G57" i="3" s="1"/>
  <c r="H57" i="3" l="1"/>
  <c r="G58" i="3" s="1"/>
  <c r="H58" i="3" l="1"/>
  <c r="G59" i="3" s="1"/>
  <c r="H59" i="3" l="1"/>
  <c r="G60" i="3" s="1"/>
  <c r="H60" i="3" l="1"/>
  <c r="G61" i="3" s="1"/>
  <c r="H61" i="3" l="1"/>
  <c r="G62" i="3" s="1"/>
  <c r="H62" i="3" l="1"/>
  <c r="G63" i="3" s="1"/>
  <c r="H63" i="3" l="1"/>
  <c r="G64" i="3" s="1"/>
  <c r="H64" i="3" s="1"/>
</calcChain>
</file>

<file path=xl/sharedStrings.xml><?xml version="1.0" encoding="utf-8"?>
<sst xmlns="http://schemas.openxmlformats.org/spreadsheetml/2006/main" count="47" uniqueCount="37">
  <si>
    <t>Majątek Zosi</t>
  </si>
  <si>
    <t>kolejne tygodnie</t>
  </si>
  <si>
    <t>majątek Zosi</t>
  </si>
  <si>
    <t>funkcja</t>
  </si>
  <si>
    <t>przyrost</t>
  </si>
  <si>
    <t>kwota początkowa</t>
  </si>
  <si>
    <t>% przyrost w tyg.</t>
  </si>
  <si>
    <t>tygodnie</t>
  </si>
  <si>
    <t>dt</t>
  </si>
  <si>
    <t>dM</t>
  </si>
  <si>
    <t>M(t)</t>
  </si>
  <si>
    <r>
      <t>M</t>
    </r>
    <r>
      <rPr>
        <vertAlign val="subscript"/>
        <sz val="11"/>
        <color theme="1"/>
        <rFont val="Czcionka tekstu podstawowego"/>
        <charset val="238"/>
      </rPr>
      <t>z</t>
    </r>
  </si>
  <si>
    <t>Majątek Janka</t>
  </si>
  <si>
    <t>majątek Janusza</t>
  </si>
  <si>
    <r>
      <t>M</t>
    </r>
    <r>
      <rPr>
        <vertAlign val="subscript"/>
        <sz val="11"/>
        <color theme="1"/>
        <rFont val="Czcionka tekstu podstawowego"/>
        <charset val="238"/>
      </rPr>
      <t>J</t>
    </r>
  </si>
  <si>
    <r>
      <t>M</t>
    </r>
    <r>
      <rPr>
        <vertAlign val="subscript"/>
        <sz val="11"/>
        <color theme="1"/>
        <rFont val="Czcionka tekstu podstawowego"/>
        <charset val="238"/>
      </rPr>
      <t>z</t>
    </r>
    <r>
      <rPr>
        <sz val="11"/>
        <color theme="1"/>
        <rFont val="Czcionka tekstu podstawowego"/>
        <family val="2"/>
        <charset val="238"/>
      </rPr>
      <t xml:space="preserve"> - M(t)</t>
    </r>
  </si>
  <si>
    <r>
      <t>M</t>
    </r>
    <r>
      <rPr>
        <vertAlign val="subscript"/>
        <sz val="11"/>
        <color theme="1"/>
        <rFont val="Czcionka tekstu podstawowego"/>
        <charset val="238"/>
      </rPr>
      <t>J</t>
    </r>
    <r>
      <rPr>
        <sz val="11"/>
        <color theme="1"/>
        <rFont val="Czcionka tekstu podstawowego"/>
        <family val="2"/>
        <charset val="238"/>
      </rPr>
      <t xml:space="preserve"> - M(t)</t>
    </r>
  </si>
  <si>
    <t>F17/F16</t>
  </si>
  <si>
    <t>zad. 1</t>
  </si>
  <si>
    <t>zad. 2</t>
  </si>
  <si>
    <t>Zadanie 3</t>
  </si>
  <si>
    <t>odsetki</t>
  </si>
  <si>
    <t>% roczny</t>
  </si>
  <si>
    <t>%miesięczne</t>
  </si>
  <si>
    <t>miesiące</t>
  </si>
  <si>
    <t>lata</t>
  </si>
  <si>
    <t>kapitalizacja po 12 miesiącach</t>
  </si>
  <si>
    <t>kapitalizacja co miesiąc</t>
  </si>
  <si>
    <r>
      <t>M</t>
    </r>
    <r>
      <rPr>
        <vertAlign val="subscript"/>
        <sz val="11"/>
        <color theme="1"/>
        <rFont val="Cambria"/>
        <family val="1"/>
        <charset val="238"/>
        <scheme val="major"/>
      </rPr>
      <t>r</t>
    </r>
  </si>
  <si>
    <r>
      <t>dM</t>
    </r>
    <r>
      <rPr>
        <vertAlign val="subscript"/>
        <sz val="11"/>
        <color theme="1"/>
        <rFont val="Czcionka tekstu podstawowego"/>
        <charset val="238"/>
      </rPr>
      <t>r</t>
    </r>
  </si>
  <si>
    <r>
      <t>M</t>
    </r>
    <r>
      <rPr>
        <vertAlign val="subscript"/>
        <sz val="11"/>
        <color theme="1"/>
        <rFont val="Czcionka tekstu podstawowego"/>
        <charset val="238"/>
      </rPr>
      <t>m</t>
    </r>
  </si>
  <si>
    <r>
      <t>dM</t>
    </r>
    <r>
      <rPr>
        <vertAlign val="subscript"/>
        <sz val="11"/>
        <color theme="1"/>
        <rFont val="Czcionka tekstu podstawowego"/>
        <charset val="238"/>
      </rPr>
      <t>m</t>
    </r>
  </si>
  <si>
    <t>lokata z odsetkami po roku</t>
  </si>
  <si>
    <t>lokata z odsetkami co miesiąc</t>
  </si>
  <si>
    <t>lokata roczna 6% z kapitalizacją odsetek co miesiąc</t>
  </si>
  <si>
    <t>D8+E8</t>
  </si>
  <si>
    <t>D9*A$7*A$9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</si>
</sst>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8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vertAlign val="subscript"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vertAlign val="subscript"/>
      <sz val="11"/>
      <color theme="1"/>
      <name val="Cambria"/>
      <family val="1"/>
      <charset val="238"/>
      <scheme val="major"/>
    </font>
    <font>
      <sz val="11"/>
      <name val="Czcionka tekstu podstawowego"/>
      <family val="2"/>
      <charset val="238"/>
    </font>
    <font>
      <b/>
      <sz val="11"/>
      <color rgb="FFFF0000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wrapText="1"/>
    </xf>
    <xf numFmtId="1" fontId="0" fillId="0" borderId="0" xfId="0" applyNumberFormat="1"/>
    <xf numFmtId="0" fontId="4" fillId="0" borderId="0" xfId="0" applyFont="1"/>
    <xf numFmtId="0" fontId="0" fillId="0" borderId="0" xfId="0" applyAlignment="1"/>
    <xf numFmtId="9" fontId="0" fillId="0" borderId="0" xfId="0" applyNumberFormat="1" applyAlignment="1"/>
    <xf numFmtId="164" fontId="0" fillId="0" borderId="0" xfId="0" applyNumberFormat="1" applyAlignment="1"/>
    <xf numFmtId="0" fontId="0" fillId="0" borderId="1" xfId="0" applyBorder="1" applyAlignment="1">
      <alignment horizontal="center" wrapText="1"/>
    </xf>
    <xf numFmtId="0" fontId="0" fillId="0" borderId="1" xfId="0" applyBorder="1"/>
    <xf numFmtId="2" fontId="0" fillId="0" borderId="1" xfId="0" applyNumberFormat="1" applyBorder="1"/>
    <xf numFmtId="2" fontId="1" fillId="0" borderId="1" xfId="0" applyNumberFormat="1" applyFont="1" applyBorder="1" applyAlignment="1">
      <alignment horizontal="center"/>
    </xf>
    <xf numFmtId="1" fontId="0" fillId="0" borderId="1" xfId="0" applyNumberFormat="1" applyBorder="1"/>
    <xf numFmtId="2" fontId="6" fillId="0" borderId="1" xfId="0" applyNumberFormat="1" applyFont="1" applyBorder="1"/>
    <xf numFmtId="0" fontId="0" fillId="0" borderId="3" xfId="0" applyBorder="1" applyAlignment="1">
      <alignment horizontal="center" wrapText="1"/>
    </xf>
    <xf numFmtId="0" fontId="0" fillId="0" borderId="3" xfId="0" applyBorder="1"/>
    <xf numFmtId="1" fontId="0" fillId="0" borderId="3" xfId="0" applyNumberFormat="1" applyBorder="1"/>
    <xf numFmtId="0" fontId="0" fillId="0" borderId="2" xfId="0" applyBorder="1" applyAlignment="1">
      <alignment horizontal="center" wrapText="1"/>
    </xf>
    <xf numFmtId="2" fontId="0" fillId="0" borderId="2" xfId="0" applyNumberFormat="1" applyBorder="1"/>
    <xf numFmtId="2" fontId="1" fillId="0" borderId="2" xfId="0" applyNumberFormat="1" applyFont="1" applyBorder="1" applyAlignment="1">
      <alignment horizontal="center"/>
    </xf>
    <xf numFmtId="165" fontId="0" fillId="0" borderId="1" xfId="0" applyNumberFormat="1" applyBorder="1"/>
    <xf numFmtId="0" fontId="0" fillId="0" borderId="6" xfId="0" applyBorder="1"/>
    <xf numFmtId="0" fontId="7" fillId="0" borderId="1" xfId="0" applyFont="1" applyBorder="1"/>
    <xf numFmtId="2" fontId="7" fillId="0" borderId="1" xfId="0" applyNumberFormat="1" applyFont="1" applyBorder="1"/>
    <xf numFmtId="2" fontId="7" fillId="0" borderId="2" xfId="0" applyNumberFormat="1" applyFont="1" applyBorder="1"/>
    <xf numFmtId="0" fontId="7" fillId="0" borderId="3" xfId="0" applyFont="1" applyBorder="1"/>
    <xf numFmtId="1" fontId="7" fillId="0" borderId="1" xfId="0" applyNumberFormat="1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43298323101943E-2"/>
          <c:y val="2.6497028130616752E-2"/>
          <c:w val="0.75258028472651251"/>
          <c:h val="0.920844735641711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Zuzanna!$D$3</c:f>
              <c:strCache>
                <c:ptCount val="1"/>
                <c:pt idx="0">
                  <c:v>Mz</c:v>
                </c:pt>
              </c:strCache>
            </c:strRef>
          </c:tx>
          <c:xVal>
            <c:numRef>
              <c:f>Zuzanna!$C$4:$C$39</c:f>
              <c:numCache>
                <c:formatCode>General</c:formatCode>
                <c:ptCount val="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Zuzanna!$D$4:$D$39</c:f>
              <c:numCache>
                <c:formatCode>General</c:formatCode>
                <c:ptCount val="36"/>
                <c:pt idx="0">
                  <c:v>1000</c:v>
                </c:pt>
                <c:pt idx="1">
                  <c:v>1100</c:v>
                </c:pt>
                <c:pt idx="2">
                  <c:v>1210</c:v>
                </c:pt>
                <c:pt idx="3" formatCode="0">
                  <c:v>1331</c:v>
                </c:pt>
                <c:pt idx="4" formatCode="0">
                  <c:v>1464.1</c:v>
                </c:pt>
                <c:pt idx="5" formatCode="0">
                  <c:v>1610.51</c:v>
                </c:pt>
                <c:pt idx="6" formatCode="0">
                  <c:v>1771.5609999999999</c:v>
                </c:pt>
                <c:pt idx="7" formatCode="0">
                  <c:v>1948.7170999999998</c:v>
                </c:pt>
                <c:pt idx="8" formatCode="0">
                  <c:v>2143.5888099999997</c:v>
                </c:pt>
                <c:pt idx="9" formatCode="0">
                  <c:v>2357.9476909999998</c:v>
                </c:pt>
                <c:pt idx="10" formatCode="0">
                  <c:v>2593.7424600999998</c:v>
                </c:pt>
                <c:pt idx="11" formatCode="0">
                  <c:v>2853.1167061099995</c:v>
                </c:pt>
                <c:pt idx="12" formatCode="0">
                  <c:v>3138.4283767209995</c:v>
                </c:pt>
                <c:pt idx="13" formatCode="0">
                  <c:v>3452.2712143930994</c:v>
                </c:pt>
                <c:pt idx="14" formatCode="0">
                  <c:v>3797.4983358324093</c:v>
                </c:pt>
                <c:pt idx="15" formatCode="0">
                  <c:v>4177.2481694156504</c:v>
                </c:pt>
                <c:pt idx="16" formatCode="0">
                  <c:v>4594.9729863572156</c:v>
                </c:pt>
                <c:pt idx="17" formatCode="0">
                  <c:v>5054.4702849929372</c:v>
                </c:pt>
                <c:pt idx="18" formatCode="0">
                  <c:v>5559.9173134922312</c:v>
                </c:pt>
                <c:pt idx="19" formatCode="0">
                  <c:v>6115.9090448414545</c:v>
                </c:pt>
                <c:pt idx="20" formatCode="0">
                  <c:v>6727.4999493256</c:v>
                </c:pt>
                <c:pt idx="21" formatCode="0">
                  <c:v>7400.2499442581602</c:v>
                </c:pt>
                <c:pt idx="22" formatCode="0">
                  <c:v>8140.274938683976</c:v>
                </c:pt>
                <c:pt idx="23" formatCode="0">
                  <c:v>8954.3024325523729</c:v>
                </c:pt>
                <c:pt idx="24" formatCode="0">
                  <c:v>9849.7326758076106</c:v>
                </c:pt>
                <c:pt idx="25" formatCode="0">
                  <c:v>10834.705943388371</c:v>
                </c:pt>
                <c:pt idx="26" formatCode="0">
                  <c:v>11918.17653772721</c:v>
                </c:pt>
                <c:pt idx="27" formatCode="0">
                  <c:v>13109.994191499931</c:v>
                </c:pt>
                <c:pt idx="28" formatCode="0">
                  <c:v>14420.993610649924</c:v>
                </c:pt>
                <c:pt idx="29" formatCode="0">
                  <c:v>15863.092971714917</c:v>
                </c:pt>
                <c:pt idx="30" formatCode="0">
                  <c:v>17449.40226888641</c:v>
                </c:pt>
                <c:pt idx="31" formatCode="0">
                  <c:v>19194.34249577505</c:v>
                </c:pt>
                <c:pt idx="32" formatCode="0">
                  <c:v>21113.776745352556</c:v>
                </c:pt>
                <c:pt idx="33" formatCode="0">
                  <c:v>23225.154419887811</c:v>
                </c:pt>
                <c:pt idx="34" formatCode="0">
                  <c:v>25547.669861876591</c:v>
                </c:pt>
                <c:pt idx="35" formatCode="0">
                  <c:v>28102.436848064252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Zuzanna!$F$3</c:f>
              <c:strCache>
                <c:ptCount val="1"/>
                <c:pt idx="0">
                  <c:v>M(t)</c:v>
                </c:pt>
              </c:strCache>
            </c:strRef>
          </c:tx>
          <c:xVal>
            <c:numRef>
              <c:f>Zuzanna!$C$4:$C$39</c:f>
              <c:numCache>
                <c:formatCode>General</c:formatCode>
                <c:ptCount val="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Zuzanna!$F$4:$F$39</c:f>
              <c:numCache>
                <c:formatCode>0</c:formatCode>
                <c:ptCount val="36"/>
                <c:pt idx="0" formatCode="General">
                  <c:v>1000</c:v>
                </c:pt>
                <c:pt idx="1">
                  <c:v>1105.1709180756477</c:v>
                </c:pt>
                <c:pt idx="2">
                  <c:v>1221.4027581601699</c:v>
                </c:pt>
                <c:pt idx="3">
                  <c:v>1349.8588075760031</c:v>
                </c:pt>
                <c:pt idx="4">
                  <c:v>1491.8246976412704</c:v>
                </c:pt>
                <c:pt idx="5">
                  <c:v>1648.7212707001281</c:v>
                </c:pt>
                <c:pt idx="6">
                  <c:v>1822.118800390509</c:v>
                </c:pt>
                <c:pt idx="7">
                  <c:v>2013.7527074704767</c:v>
                </c:pt>
                <c:pt idx="8">
                  <c:v>2225.5409284924681</c:v>
                </c:pt>
                <c:pt idx="9">
                  <c:v>2459.60311115695</c:v>
                </c:pt>
                <c:pt idx="10">
                  <c:v>2718.2818284590453</c:v>
                </c:pt>
                <c:pt idx="11">
                  <c:v>3004.1660239464336</c:v>
                </c:pt>
                <c:pt idx="12">
                  <c:v>3320.1169227365481</c:v>
                </c:pt>
                <c:pt idx="13">
                  <c:v>3669.2966676192445</c:v>
                </c:pt>
                <c:pt idx="14">
                  <c:v>4055.1999668446756</c:v>
                </c:pt>
                <c:pt idx="15">
                  <c:v>4481.6890703380641</c:v>
                </c:pt>
                <c:pt idx="16">
                  <c:v>4953.0324243951145</c:v>
                </c:pt>
                <c:pt idx="17">
                  <c:v>5473.9473917272007</c:v>
                </c:pt>
                <c:pt idx="18">
                  <c:v>6049.6474644129466</c:v>
                </c:pt>
                <c:pt idx="19">
                  <c:v>6685.8944422792702</c:v>
                </c:pt>
                <c:pt idx="20">
                  <c:v>7389.0560989306505</c:v>
                </c:pt>
                <c:pt idx="21">
                  <c:v>8166.1699125676514</c:v>
                </c:pt>
                <c:pt idx="22">
                  <c:v>9025.0134994341224</c:v>
                </c:pt>
                <c:pt idx="23">
                  <c:v>9974.1824548147233</c:v>
                </c:pt>
                <c:pt idx="24">
                  <c:v>11023.176380641606</c:v>
                </c:pt>
                <c:pt idx="25">
                  <c:v>12182.493960703474</c:v>
                </c:pt>
                <c:pt idx="26">
                  <c:v>13463.738035001692</c:v>
                </c:pt>
                <c:pt idx="27">
                  <c:v>14879.731724872838</c:v>
                </c:pt>
                <c:pt idx="28">
                  <c:v>16444.646771097054</c:v>
                </c:pt>
                <c:pt idx="29">
                  <c:v>18174.145369443067</c:v>
                </c:pt>
                <c:pt idx="30">
                  <c:v>20085.536923187668</c:v>
                </c:pt>
                <c:pt idx="31">
                  <c:v>22197.951281441638</c:v>
                </c:pt>
                <c:pt idx="32">
                  <c:v>24532.530197109354</c:v>
                </c:pt>
                <c:pt idx="33">
                  <c:v>27112.638920657893</c:v>
                </c:pt>
                <c:pt idx="34">
                  <c:v>29964.100047397023</c:v>
                </c:pt>
                <c:pt idx="35">
                  <c:v>33115.451958692312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70872"/>
        <c:axId val="179071264"/>
      </c:scatterChart>
      <c:valAx>
        <c:axId val="179070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071264"/>
        <c:crosses val="autoZero"/>
        <c:crossBetween val="midCat"/>
      </c:valAx>
      <c:valAx>
        <c:axId val="179071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0708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Janusz!$D$3</c:f>
              <c:strCache>
                <c:ptCount val="1"/>
                <c:pt idx="0">
                  <c:v>MJ</c:v>
                </c:pt>
              </c:strCache>
            </c:strRef>
          </c:tx>
          <c:marker>
            <c:symbol val="none"/>
          </c:marker>
          <c:xVal>
            <c:numRef>
              <c:f>Janusz!$C$4:$C$39</c:f>
              <c:numCache>
                <c:formatCode>General</c:formatCode>
                <c:ptCount val="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Janusz!$D$4:$D$39</c:f>
              <c:numCache>
                <c:formatCode>General</c:formatCode>
                <c:ptCount val="36"/>
                <c:pt idx="0">
                  <c:v>1000</c:v>
                </c:pt>
                <c:pt idx="1">
                  <c:v>900</c:v>
                </c:pt>
                <c:pt idx="2">
                  <c:v>810</c:v>
                </c:pt>
                <c:pt idx="3">
                  <c:v>729</c:v>
                </c:pt>
                <c:pt idx="4" formatCode="0">
                  <c:v>656.1</c:v>
                </c:pt>
                <c:pt idx="5" formatCode="0">
                  <c:v>590.49</c:v>
                </c:pt>
                <c:pt idx="6" formatCode="0">
                  <c:v>531.44100000000003</c:v>
                </c:pt>
                <c:pt idx="7" formatCode="0">
                  <c:v>478.29690000000005</c:v>
                </c:pt>
                <c:pt idx="8" formatCode="0">
                  <c:v>430.46721000000002</c:v>
                </c:pt>
                <c:pt idx="9" formatCode="0">
                  <c:v>387.42048900000003</c:v>
                </c:pt>
                <c:pt idx="10" formatCode="0">
                  <c:v>348.67844010000005</c:v>
                </c:pt>
                <c:pt idx="11" formatCode="0">
                  <c:v>313.81059609000005</c:v>
                </c:pt>
                <c:pt idx="12" formatCode="0">
                  <c:v>282.42953648100001</c:v>
                </c:pt>
                <c:pt idx="13" formatCode="0">
                  <c:v>254.1865828329</c:v>
                </c:pt>
                <c:pt idx="14" formatCode="0">
                  <c:v>228.76792454961</c:v>
                </c:pt>
                <c:pt idx="15" formatCode="0">
                  <c:v>205.89113209464901</c:v>
                </c:pt>
                <c:pt idx="16" formatCode="0">
                  <c:v>185.30201888518411</c:v>
                </c:pt>
                <c:pt idx="17" formatCode="0">
                  <c:v>166.77181699666571</c:v>
                </c:pt>
                <c:pt idx="18" formatCode="0">
                  <c:v>150.09463529699914</c:v>
                </c:pt>
                <c:pt idx="19" formatCode="0">
                  <c:v>135.08517176729924</c:v>
                </c:pt>
                <c:pt idx="20" formatCode="0">
                  <c:v>121.57665459056932</c:v>
                </c:pt>
                <c:pt idx="21" formatCode="0">
                  <c:v>109.41898913151239</c:v>
                </c:pt>
                <c:pt idx="22" formatCode="0">
                  <c:v>98.477090218361155</c:v>
                </c:pt>
                <c:pt idx="23" formatCode="0">
                  <c:v>88.629381196525031</c:v>
                </c:pt>
                <c:pt idx="24" formatCode="0">
                  <c:v>79.766443076872534</c:v>
                </c:pt>
                <c:pt idx="25" formatCode="0">
                  <c:v>71.789798769185282</c:v>
                </c:pt>
                <c:pt idx="26" formatCode="0">
                  <c:v>64.610818892266749</c:v>
                </c:pt>
                <c:pt idx="27" formatCode="0">
                  <c:v>58.149737003040073</c:v>
                </c:pt>
                <c:pt idx="28" formatCode="0">
                  <c:v>52.334763302736064</c:v>
                </c:pt>
                <c:pt idx="29" formatCode="0">
                  <c:v>47.101286972462461</c:v>
                </c:pt>
                <c:pt idx="30" formatCode="0">
                  <c:v>42.391158275216213</c:v>
                </c:pt>
                <c:pt idx="31" formatCode="0">
                  <c:v>38.152042447694591</c:v>
                </c:pt>
                <c:pt idx="32" formatCode="0">
                  <c:v>34.336838202925129</c:v>
                </c:pt>
                <c:pt idx="33" formatCode="0">
                  <c:v>30.903154382632614</c:v>
                </c:pt>
                <c:pt idx="34" formatCode="0">
                  <c:v>27.812838944369354</c:v>
                </c:pt>
                <c:pt idx="35" formatCode="0">
                  <c:v>25.031555049932418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Janusz!$F$3</c:f>
              <c:strCache>
                <c:ptCount val="1"/>
                <c:pt idx="0">
                  <c:v>M(t)</c:v>
                </c:pt>
              </c:strCache>
            </c:strRef>
          </c:tx>
          <c:marker>
            <c:symbol val="none"/>
          </c:marker>
          <c:xVal>
            <c:numRef>
              <c:f>Janusz!$C$4:$C$39</c:f>
              <c:numCache>
                <c:formatCode>General</c:formatCode>
                <c:ptCount val="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</c:numCache>
            </c:numRef>
          </c:xVal>
          <c:yVal>
            <c:numRef>
              <c:f>Janusz!$F$4:$F$39</c:f>
              <c:numCache>
                <c:formatCode>0</c:formatCode>
                <c:ptCount val="36"/>
                <c:pt idx="0" formatCode="General">
                  <c:v>1000</c:v>
                </c:pt>
                <c:pt idx="1">
                  <c:v>904.83741803595956</c:v>
                </c:pt>
                <c:pt idx="2">
                  <c:v>818.73075307798183</c:v>
                </c:pt>
                <c:pt idx="3">
                  <c:v>740.81822068171789</c:v>
                </c:pt>
                <c:pt idx="4">
                  <c:v>670.32004603563928</c:v>
                </c:pt>
                <c:pt idx="5">
                  <c:v>606.53065971263345</c:v>
                </c:pt>
                <c:pt idx="6">
                  <c:v>548.81163609402643</c:v>
                </c:pt>
                <c:pt idx="7">
                  <c:v>496.58530379140944</c:v>
                </c:pt>
                <c:pt idx="8">
                  <c:v>449.32896411722157</c:v>
                </c:pt>
                <c:pt idx="9">
                  <c:v>406.56965974059909</c:v>
                </c:pt>
                <c:pt idx="10">
                  <c:v>367.87944117144235</c:v>
                </c:pt>
                <c:pt idx="11">
                  <c:v>332.87108369807953</c:v>
                </c:pt>
                <c:pt idx="12">
                  <c:v>301.19421191220204</c:v>
                </c:pt>
                <c:pt idx="13">
                  <c:v>272.53179303401259</c:v>
                </c:pt>
                <c:pt idx="14">
                  <c:v>246.59696394160645</c:v>
                </c:pt>
                <c:pt idx="15">
                  <c:v>223.13016014842981</c:v>
                </c:pt>
                <c:pt idx="16">
                  <c:v>201.8965179946554</c:v>
                </c:pt>
                <c:pt idx="17">
                  <c:v>182.68352405273461</c:v>
                </c:pt>
                <c:pt idx="18">
                  <c:v>165.29888822158654</c:v>
                </c:pt>
                <c:pt idx="19">
                  <c:v>149.56861922263502</c:v>
                </c:pt>
                <c:pt idx="20">
                  <c:v>135.3352832366127</c:v>
                </c:pt>
                <c:pt idx="21">
                  <c:v>122.45642825298191</c:v>
                </c:pt>
                <c:pt idx="22">
                  <c:v>110.80315836233387</c:v>
                </c:pt>
                <c:pt idx="23">
                  <c:v>100.2588437228037</c:v>
                </c:pt>
                <c:pt idx="24">
                  <c:v>90.717953289412463</c:v>
                </c:pt>
                <c:pt idx="25">
                  <c:v>82.084998623898798</c:v>
                </c:pt>
                <c:pt idx="26">
                  <c:v>74.273578214333881</c:v>
                </c:pt>
                <c:pt idx="27">
                  <c:v>67.20551273974975</c:v>
                </c:pt>
                <c:pt idx="28">
                  <c:v>60.810062625217952</c:v>
                </c:pt>
                <c:pt idx="29">
                  <c:v>55.023220056407212</c:v>
                </c:pt>
                <c:pt idx="30">
                  <c:v>49.787068367863945</c:v>
                </c:pt>
                <c:pt idx="31">
                  <c:v>45.049202393557799</c:v>
                </c:pt>
                <c:pt idx="32">
                  <c:v>40.762203978366209</c:v>
                </c:pt>
                <c:pt idx="33">
                  <c:v>36.883167401239994</c:v>
                </c:pt>
                <c:pt idx="34">
                  <c:v>33.373269960326063</c:v>
                </c:pt>
                <c:pt idx="35">
                  <c:v>30.197383422318502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72048"/>
        <c:axId val="179070480"/>
      </c:scatterChart>
      <c:valAx>
        <c:axId val="179072048"/>
        <c:scaling>
          <c:orientation val="minMax"/>
        </c:scaling>
        <c:delete val="0"/>
        <c:axPos val="b"/>
        <c:title>
          <c:overlay val="0"/>
        </c:title>
        <c:numFmt formatCode="General" sourceLinked="1"/>
        <c:majorTickMark val="out"/>
        <c:minorTickMark val="none"/>
        <c:tickLblPos val="nextTo"/>
        <c:crossAx val="179070480"/>
        <c:crosses val="autoZero"/>
        <c:crossBetween val="midCat"/>
      </c:valAx>
      <c:valAx>
        <c:axId val="17907048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179072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trlProps/ctrlProp1.xml><?xml version="1.0" encoding="utf-8"?>
<formControlPr xmlns="http://schemas.microsoft.com/office/spreadsheetml/2009/9/main" objectType="Scroll" dx="16" fmlaLink="$A$9" horiz="1" inc="0" max="10" min="1" page="1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257174</xdr:colOff>
      <xdr:row>1</xdr:row>
      <xdr:rowOff>104774</xdr:rowOff>
    </xdr:from>
    <xdr:to>
      <xdr:col>16</xdr:col>
      <xdr:colOff>476249</xdr:colOff>
      <xdr:row>31</xdr:row>
      <xdr:rowOff>9525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9</xdr:row>
          <xdr:rowOff>123825</xdr:rowOff>
        </xdr:from>
        <xdr:to>
          <xdr:col>1</xdr:col>
          <xdr:colOff>619125</xdr:colOff>
          <xdr:row>10</xdr:row>
          <xdr:rowOff>142875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2</xdr:row>
      <xdr:rowOff>190500</xdr:rowOff>
    </xdr:from>
    <xdr:to>
      <xdr:col>15</xdr:col>
      <xdr:colOff>381000</xdr:colOff>
      <xdr:row>30</xdr:row>
      <xdr:rowOff>171450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68</xdr:row>
      <xdr:rowOff>0</xdr:rowOff>
    </xdr:from>
    <xdr:to>
      <xdr:col>7</xdr:col>
      <xdr:colOff>209550</xdr:colOff>
      <xdr:row>73</xdr:row>
      <xdr:rowOff>28575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77825"/>
          <a:ext cx="6172200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/>
  <dimension ref="A1:H43"/>
  <sheetViews>
    <sheetView workbookViewId="0">
      <selection activeCell="A9" sqref="A9:B9"/>
    </sheetView>
  </sheetViews>
  <sheetFormatPr defaultRowHeight="14.25"/>
  <cols>
    <col min="3" max="3" width="10.125" customWidth="1"/>
    <col min="4" max="4" width="9.375" bestFit="1" customWidth="1"/>
    <col min="5" max="5" width="9.125" bestFit="1" customWidth="1"/>
  </cols>
  <sheetData>
    <row r="1" spans="1:8" ht="15">
      <c r="A1" s="26" t="s">
        <v>0</v>
      </c>
      <c r="B1" s="26"/>
      <c r="C1" s="26"/>
      <c r="D1" s="26"/>
    </row>
    <row r="2" spans="1:8" ht="28.5">
      <c r="C2" s="1" t="s">
        <v>1</v>
      </c>
      <c r="D2" s="1" t="s">
        <v>2</v>
      </c>
      <c r="E2" s="1" t="s">
        <v>4</v>
      </c>
      <c r="F2" s="1" t="s">
        <v>3</v>
      </c>
      <c r="G2" s="1" t="s">
        <v>18</v>
      </c>
      <c r="H2" s="1" t="s">
        <v>19</v>
      </c>
    </row>
    <row r="3" spans="1:8" ht="28.5" customHeight="1">
      <c r="C3" s="1" t="s">
        <v>8</v>
      </c>
      <c r="D3" s="1" t="s">
        <v>11</v>
      </c>
      <c r="E3" s="1" t="s">
        <v>9</v>
      </c>
      <c r="F3" s="1" t="s">
        <v>10</v>
      </c>
      <c r="G3" s="1" t="s">
        <v>15</v>
      </c>
    </row>
    <row r="4" spans="1:8" ht="16.5" customHeight="1">
      <c r="A4" s="27" t="s">
        <v>5</v>
      </c>
      <c r="B4" s="27"/>
      <c r="C4">
        <v>0</v>
      </c>
      <c r="D4">
        <f>M</f>
        <v>1000</v>
      </c>
      <c r="E4">
        <f t="shared" ref="E4:E39" si="0">D4*dM*dt</f>
        <v>100</v>
      </c>
      <c r="F4">
        <f t="shared" ref="F4:F39" si="1">M*EXP(dM*C4)</f>
        <v>1000</v>
      </c>
      <c r="G4">
        <f>D4-F4</f>
        <v>0</v>
      </c>
    </row>
    <row r="5" spans="1:8">
      <c r="A5" s="27">
        <v>1000</v>
      </c>
      <c r="B5" s="27"/>
      <c r="C5">
        <f t="shared" ref="C5:C39" si="2">C4+dt</f>
        <v>1</v>
      </c>
      <c r="D5">
        <f>M+E4</f>
        <v>1100</v>
      </c>
      <c r="E5">
        <f t="shared" si="0"/>
        <v>110</v>
      </c>
      <c r="F5" s="2">
        <f t="shared" si="1"/>
        <v>1105.1709180756477</v>
      </c>
      <c r="G5">
        <f t="shared" ref="G5:G39" si="3">D5-F5</f>
        <v>-5.1709180756477053</v>
      </c>
    </row>
    <row r="6" spans="1:8">
      <c r="A6" s="27" t="s">
        <v>6</v>
      </c>
      <c r="B6" s="27"/>
      <c r="C6">
        <f t="shared" si="2"/>
        <v>2</v>
      </c>
      <c r="D6">
        <f>D5+E5</f>
        <v>1210</v>
      </c>
      <c r="E6">
        <f t="shared" si="0"/>
        <v>121</v>
      </c>
      <c r="F6" s="2">
        <f t="shared" si="1"/>
        <v>1221.4027581601699</v>
      </c>
      <c r="G6">
        <f t="shared" si="3"/>
        <v>-11.402758160169924</v>
      </c>
    </row>
    <row r="7" spans="1:8">
      <c r="A7" s="28">
        <v>0.1</v>
      </c>
      <c r="B7" s="28"/>
      <c r="C7">
        <f t="shared" si="2"/>
        <v>3</v>
      </c>
      <c r="D7" s="2">
        <f t="shared" ref="D7" si="4">D6+E6</f>
        <v>1331</v>
      </c>
      <c r="E7" s="2">
        <f t="shared" si="0"/>
        <v>133.1</v>
      </c>
      <c r="F7" s="2">
        <f t="shared" si="1"/>
        <v>1349.8588075760031</v>
      </c>
      <c r="G7">
        <f t="shared" si="3"/>
        <v>-18.858807576003073</v>
      </c>
      <c r="H7">
        <f>F7/F6</f>
        <v>1.1051709180756475</v>
      </c>
    </row>
    <row r="8" spans="1:8">
      <c r="A8" s="27" t="s">
        <v>7</v>
      </c>
      <c r="B8" s="27"/>
      <c r="C8">
        <f t="shared" si="2"/>
        <v>4</v>
      </c>
      <c r="D8" s="2">
        <f t="shared" ref="D8:D39" si="5">D7+E7</f>
        <v>1464.1</v>
      </c>
      <c r="E8" s="2">
        <f t="shared" si="0"/>
        <v>146.41</v>
      </c>
      <c r="F8" s="2">
        <f t="shared" si="1"/>
        <v>1491.8246976412704</v>
      </c>
      <c r="G8">
        <f t="shared" si="3"/>
        <v>-27.724697641270495</v>
      </c>
      <c r="H8">
        <f t="shared" ref="H8:H11" si="6">F8/F7</f>
        <v>1.1051709180756477</v>
      </c>
    </row>
    <row r="9" spans="1:8">
      <c r="A9" s="27">
        <v>1</v>
      </c>
      <c r="B9" s="27"/>
      <c r="C9">
        <f t="shared" si="2"/>
        <v>5</v>
      </c>
      <c r="D9" s="2">
        <f t="shared" si="5"/>
        <v>1610.51</v>
      </c>
      <c r="E9" s="2">
        <f t="shared" si="0"/>
        <v>161.05100000000002</v>
      </c>
      <c r="F9" s="2">
        <f t="shared" si="1"/>
        <v>1648.7212707001281</v>
      </c>
      <c r="G9">
        <f t="shared" si="3"/>
        <v>-38.211270700128125</v>
      </c>
      <c r="H9">
        <f t="shared" si="6"/>
        <v>1.1051709180756475</v>
      </c>
    </row>
    <row r="10" spans="1:8">
      <c r="C10">
        <f t="shared" si="2"/>
        <v>6</v>
      </c>
      <c r="D10" s="2">
        <f t="shared" si="5"/>
        <v>1771.5609999999999</v>
      </c>
      <c r="E10" s="2">
        <f t="shared" si="0"/>
        <v>177.15610000000001</v>
      </c>
      <c r="F10" s="2">
        <f t="shared" si="1"/>
        <v>1822.118800390509</v>
      </c>
      <c r="G10">
        <f t="shared" si="3"/>
        <v>-50.557800390509101</v>
      </c>
      <c r="H10">
        <f t="shared" si="6"/>
        <v>1.1051709180756477</v>
      </c>
    </row>
    <row r="11" spans="1:8">
      <c r="C11">
        <f t="shared" si="2"/>
        <v>7</v>
      </c>
      <c r="D11" s="2">
        <f t="shared" si="5"/>
        <v>1948.7170999999998</v>
      </c>
      <c r="E11" s="2">
        <f t="shared" si="0"/>
        <v>194.87171000000001</v>
      </c>
      <c r="F11" s="2">
        <f t="shared" si="1"/>
        <v>2013.7527074704767</v>
      </c>
      <c r="G11">
        <f t="shared" si="3"/>
        <v>-65.035607470476862</v>
      </c>
      <c r="H11">
        <f t="shared" si="6"/>
        <v>1.1051709180756477</v>
      </c>
    </row>
    <row r="12" spans="1:8">
      <c r="C12">
        <f t="shared" si="2"/>
        <v>8</v>
      </c>
      <c r="D12" s="2">
        <f t="shared" si="5"/>
        <v>2143.5888099999997</v>
      </c>
      <c r="E12" s="2">
        <f t="shared" si="0"/>
        <v>214.358881</v>
      </c>
      <c r="F12" s="2">
        <f t="shared" si="1"/>
        <v>2225.5409284924681</v>
      </c>
      <c r="G12">
        <f t="shared" si="3"/>
        <v>-81.952118492468344</v>
      </c>
    </row>
    <row r="13" spans="1:8">
      <c r="C13">
        <f t="shared" si="2"/>
        <v>9</v>
      </c>
      <c r="D13" s="2">
        <f t="shared" si="5"/>
        <v>2357.9476909999998</v>
      </c>
      <c r="E13" s="2">
        <f t="shared" si="0"/>
        <v>235.7947691</v>
      </c>
      <c r="F13" s="2">
        <f t="shared" si="1"/>
        <v>2459.60311115695</v>
      </c>
      <c r="G13">
        <f t="shared" si="3"/>
        <v>-101.65542015695019</v>
      </c>
    </row>
    <row r="14" spans="1:8">
      <c r="C14">
        <f t="shared" si="2"/>
        <v>10</v>
      </c>
      <c r="D14" s="2">
        <f t="shared" si="5"/>
        <v>2593.7424600999998</v>
      </c>
      <c r="E14" s="2">
        <f t="shared" si="0"/>
        <v>259.37424600999998</v>
      </c>
      <c r="F14" s="2">
        <f t="shared" si="1"/>
        <v>2718.2818284590453</v>
      </c>
      <c r="G14">
        <f t="shared" si="3"/>
        <v>-124.53936835904551</v>
      </c>
    </row>
    <row r="15" spans="1:8">
      <c r="C15">
        <f t="shared" si="2"/>
        <v>11</v>
      </c>
      <c r="D15" s="2">
        <f t="shared" si="5"/>
        <v>2853.1167061099995</v>
      </c>
      <c r="E15" s="2">
        <f t="shared" si="0"/>
        <v>285.31167061099995</v>
      </c>
      <c r="F15" s="2">
        <f t="shared" si="1"/>
        <v>3004.1660239464336</v>
      </c>
      <c r="G15">
        <f t="shared" si="3"/>
        <v>-151.04931783643406</v>
      </c>
      <c r="H15">
        <f>F15/F14</f>
        <v>1.1051709180756477</v>
      </c>
    </row>
    <row r="16" spans="1:8">
      <c r="C16">
        <f t="shared" si="2"/>
        <v>12</v>
      </c>
      <c r="D16" s="2">
        <f t="shared" si="5"/>
        <v>3138.4283767209995</v>
      </c>
      <c r="E16" s="2">
        <f t="shared" si="0"/>
        <v>313.84283767209996</v>
      </c>
      <c r="F16" s="2">
        <f t="shared" si="1"/>
        <v>3320.1169227365481</v>
      </c>
      <c r="G16">
        <f t="shared" si="3"/>
        <v>-181.68854601554858</v>
      </c>
      <c r="H16">
        <f t="shared" ref="H16:H19" si="7">F16/F15</f>
        <v>1.1051709180756477</v>
      </c>
    </row>
    <row r="17" spans="3:8" ht="20.25">
      <c r="C17">
        <f t="shared" si="2"/>
        <v>13</v>
      </c>
      <c r="D17" s="2">
        <f t="shared" si="5"/>
        <v>3452.2712143930994</v>
      </c>
      <c r="E17" s="2">
        <f t="shared" si="0"/>
        <v>345.22712143930994</v>
      </c>
      <c r="F17" s="2">
        <f t="shared" si="1"/>
        <v>3669.2966676192445</v>
      </c>
      <c r="G17">
        <f t="shared" si="3"/>
        <v>-217.02545322614515</v>
      </c>
      <c r="H17" s="3" t="s">
        <v>17</v>
      </c>
    </row>
    <row r="18" spans="3:8">
      <c r="C18">
        <f t="shared" si="2"/>
        <v>14</v>
      </c>
      <c r="D18" s="2">
        <f t="shared" si="5"/>
        <v>3797.4983358324093</v>
      </c>
      <c r="E18" s="2">
        <f t="shared" si="0"/>
        <v>379.74983358324096</v>
      </c>
      <c r="F18" s="2">
        <f t="shared" si="1"/>
        <v>4055.1999668446756</v>
      </c>
      <c r="G18">
        <f t="shared" si="3"/>
        <v>-257.70163101226626</v>
      </c>
      <c r="H18">
        <f t="shared" si="7"/>
        <v>1.1051709180756477</v>
      </c>
    </row>
    <row r="19" spans="3:8">
      <c r="C19">
        <f t="shared" si="2"/>
        <v>15</v>
      </c>
      <c r="D19" s="2">
        <f t="shared" si="5"/>
        <v>4177.2481694156504</v>
      </c>
      <c r="E19" s="2">
        <f t="shared" si="0"/>
        <v>417.72481694156505</v>
      </c>
      <c r="F19" s="2">
        <f t="shared" si="1"/>
        <v>4481.6890703380641</v>
      </c>
      <c r="G19">
        <f t="shared" si="3"/>
        <v>-304.44090092241368</v>
      </c>
      <c r="H19">
        <f t="shared" si="7"/>
        <v>1.1051709180756473</v>
      </c>
    </row>
    <row r="20" spans="3:8">
      <c r="C20">
        <f t="shared" si="2"/>
        <v>16</v>
      </c>
      <c r="D20" s="2">
        <f t="shared" si="5"/>
        <v>4594.9729863572156</v>
      </c>
      <c r="E20" s="2">
        <f t="shared" si="0"/>
        <v>459.49729863572156</v>
      </c>
      <c r="F20" s="2">
        <f t="shared" si="1"/>
        <v>4953.0324243951145</v>
      </c>
      <c r="G20">
        <f t="shared" si="3"/>
        <v>-358.05943803789887</v>
      </c>
    </row>
    <row r="21" spans="3:8">
      <c r="C21">
        <f t="shared" si="2"/>
        <v>17</v>
      </c>
      <c r="D21" s="2">
        <f t="shared" si="5"/>
        <v>5054.4702849929372</v>
      </c>
      <c r="E21" s="2">
        <f t="shared" si="0"/>
        <v>505.44702849929376</v>
      </c>
      <c r="F21" s="2">
        <f t="shared" si="1"/>
        <v>5473.9473917272007</v>
      </c>
      <c r="G21">
        <f t="shared" si="3"/>
        <v>-419.47710673426354</v>
      </c>
    </row>
    <row r="22" spans="3:8">
      <c r="C22">
        <f t="shared" si="2"/>
        <v>18</v>
      </c>
      <c r="D22" s="2">
        <f t="shared" si="5"/>
        <v>5559.9173134922312</v>
      </c>
      <c r="E22" s="2">
        <f t="shared" si="0"/>
        <v>555.99173134922319</v>
      </c>
      <c r="F22" s="2">
        <f t="shared" si="1"/>
        <v>6049.6474644129466</v>
      </c>
      <c r="G22">
        <f t="shared" si="3"/>
        <v>-489.73015092071546</v>
      </c>
    </row>
    <row r="23" spans="3:8">
      <c r="C23">
        <f t="shared" si="2"/>
        <v>19</v>
      </c>
      <c r="D23" s="2">
        <f t="shared" si="5"/>
        <v>6115.9090448414545</v>
      </c>
      <c r="E23" s="2">
        <f t="shared" si="0"/>
        <v>611.59090448414543</v>
      </c>
      <c r="F23" s="2">
        <f t="shared" si="1"/>
        <v>6685.8944422792702</v>
      </c>
      <c r="G23">
        <f t="shared" si="3"/>
        <v>-569.98539743781566</v>
      </c>
    </row>
    <row r="24" spans="3:8">
      <c r="C24">
        <f t="shared" si="2"/>
        <v>20</v>
      </c>
      <c r="D24" s="2">
        <f t="shared" si="5"/>
        <v>6727.4999493256</v>
      </c>
      <c r="E24" s="2">
        <f t="shared" si="0"/>
        <v>672.74999493256007</v>
      </c>
      <c r="F24" s="2">
        <f t="shared" si="1"/>
        <v>7389.0560989306505</v>
      </c>
      <c r="G24">
        <f t="shared" si="3"/>
        <v>-661.55614960505045</v>
      </c>
    </row>
    <row r="25" spans="3:8">
      <c r="C25">
        <f t="shared" si="2"/>
        <v>21</v>
      </c>
      <c r="D25" s="2">
        <f t="shared" si="5"/>
        <v>7400.2499442581602</v>
      </c>
      <c r="E25" s="2">
        <f t="shared" si="0"/>
        <v>740.02499442581609</v>
      </c>
      <c r="F25" s="2">
        <f t="shared" si="1"/>
        <v>8166.1699125676514</v>
      </c>
      <c r="G25">
        <f t="shared" si="3"/>
        <v>-765.9199683094912</v>
      </c>
    </row>
    <row r="26" spans="3:8">
      <c r="C26">
        <f t="shared" si="2"/>
        <v>22</v>
      </c>
      <c r="D26" s="2">
        <f t="shared" si="5"/>
        <v>8140.274938683976</v>
      </c>
      <c r="E26" s="2">
        <f t="shared" si="0"/>
        <v>814.02749386839764</v>
      </c>
      <c r="F26" s="2">
        <f t="shared" si="1"/>
        <v>9025.0134994341224</v>
      </c>
      <c r="G26">
        <f t="shared" si="3"/>
        <v>-884.73856075014646</v>
      </c>
    </row>
    <row r="27" spans="3:8">
      <c r="C27">
        <f t="shared" si="2"/>
        <v>23</v>
      </c>
      <c r="D27" s="2">
        <f t="shared" si="5"/>
        <v>8954.3024325523729</v>
      </c>
      <c r="E27" s="2">
        <f t="shared" si="0"/>
        <v>895.43024325523731</v>
      </c>
      <c r="F27" s="2">
        <f t="shared" si="1"/>
        <v>9974.1824548147233</v>
      </c>
      <c r="G27">
        <f t="shared" si="3"/>
        <v>-1019.8800222623504</v>
      </c>
    </row>
    <row r="28" spans="3:8">
      <c r="C28">
        <f t="shared" si="2"/>
        <v>24</v>
      </c>
      <c r="D28" s="2">
        <f t="shared" si="5"/>
        <v>9849.7326758076106</v>
      </c>
      <c r="E28" s="2">
        <f t="shared" si="0"/>
        <v>984.9732675807611</v>
      </c>
      <c r="F28" s="2">
        <f t="shared" si="1"/>
        <v>11023.176380641606</v>
      </c>
      <c r="G28">
        <f t="shared" si="3"/>
        <v>-1173.4437048339951</v>
      </c>
    </row>
    <row r="29" spans="3:8">
      <c r="C29">
        <f t="shared" si="2"/>
        <v>25</v>
      </c>
      <c r="D29" s="2">
        <f t="shared" si="5"/>
        <v>10834.705943388371</v>
      </c>
      <c r="E29" s="2">
        <f t="shared" si="0"/>
        <v>1083.4705943388371</v>
      </c>
      <c r="F29" s="2">
        <f t="shared" si="1"/>
        <v>12182.493960703474</v>
      </c>
      <c r="G29">
        <f t="shared" si="3"/>
        <v>-1347.7880173151025</v>
      </c>
    </row>
    <row r="30" spans="3:8">
      <c r="C30">
        <f t="shared" si="2"/>
        <v>26</v>
      </c>
      <c r="D30" s="2">
        <f t="shared" si="5"/>
        <v>11918.17653772721</v>
      </c>
      <c r="E30" s="2">
        <f t="shared" si="0"/>
        <v>1191.8176537727211</v>
      </c>
      <c r="F30" s="2">
        <f t="shared" si="1"/>
        <v>13463.738035001692</v>
      </c>
      <c r="G30">
        <f t="shared" si="3"/>
        <v>-1545.5614972744825</v>
      </c>
    </row>
    <row r="31" spans="3:8">
      <c r="C31">
        <f t="shared" si="2"/>
        <v>27</v>
      </c>
      <c r="D31" s="2">
        <f t="shared" si="5"/>
        <v>13109.994191499931</v>
      </c>
      <c r="E31" s="2">
        <f t="shared" si="0"/>
        <v>1310.9994191499932</v>
      </c>
      <c r="F31" s="2">
        <f t="shared" si="1"/>
        <v>14879.731724872838</v>
      </c>
      <c r="G31">
        <f t="shared" si="3"/>
        <v>-1769.7375333729069</v>
      </c>
    </row>
    <row r="32" spans="3:8">
      <c r="C32">
        <f t="shared" si="2"/>
        <v>28</v>
      </c>
      <c r="D32" s="2">
        <f t="shared" si="5"/>
        <v>14420.993610649924</v>
      </c>
      <c r="E32" s="2">
        <f t="shared" si="0"/>
        <v>1442.0993610649925</v>
      </c>
      <c r="F32" s="2">
        <f t="shared" si="1"/>
        <v>16444.646771097054</v>
      </c>
      <c r="G32">
        <f t="shared" si="3"/>
        <v>-2023.6531604471293</v>
      </c>
    </row>
    <row r="33" spans="3:7">
      <c r="C33">
        <f t="shared" si="2"/>
        <v>29</v>
      </c>
      <c r="D33" s="2">
        <f t="shared" si="5"/>
        <v>15863.092971714917</v>
      </c>
      <c r="E33" s="2">
        <f t="shared" si="0"/>
        <v>1586.3092971714918</v>
      </c>
      <c r="F33" s="2">
        <f t="shared" si="1"/>
        <v>18174.145369443067</v>
      </c>
      <c r="G33">
        <f t="shared" si="3"/>
        <v>-2311.05239772815</v>
      </c>
    </row>
    <row r="34" spans="3:7">
      <c r="C34">
        <f t="shared" si="2"/>
        <v>30</v>
      </c>
      <c r="D34" s="2">
        <f t="shared" si="5"/>
        <v>17449.40226888641</v>
      </c>
      <c r="E34" s="2">
        <f t="shared" si="0"/>
        <v>1744.9402268886411</v>
      </c>
      <c r="F34" s="2">
        <f t="shared" si="1"/>
        <v>20085.536923187668</v>
      </c>
      <c r="G34">
        <f t="shared" si="3"/>
        <v>-2636.1346543012587</v>
      </c>
    </row>
    <row r="35" spans="3:7">
      <c r="C35">
        <f t="shared" si="2"/>
        <v>31</v>
      </c>
      <c r="D35" s="2">
        <f t="shared" si="5"/>
        <v>19194.34249577505</v>
      </c>
      <c r="E35" s="2">
        <f t="shared" si="0"/>
        <v>1919.4342495775052</v>
      </c>
      <c r="F35" s="2">
        <f t="shared" si="1"/>
        <v>22197.951281441638</v>
      </c>
      <c r="G35">
        <f t="shared" si="3"/>
        <v>-3003.6087856665872</v>
      </c>
    </row>
    <row r="36" spans="3:7">
      <c r="C36">
        <f t="shared" si="2"/>
        <v>32</v>
      </c>
      <c r="D36" s="2">
        <f t="shared" si="5"/>
        <v>21113.776745352556</v>
      </c>
      <c r="E36" s="2">
        <f t="shared" si="0"/>
        <v>2111.3776745352557</v>
      </c>
      <c r="F36" s="2">
        <f t="shared" si="1"/>
        <v>24532.530197109354</v>
      </c>
      <c r="G36">
        <f t="shared" si="3"/>
        <v>-3418.7534517567983</v>
      </c>
    </row>
    <row r="37" spans="3:7">
      <c r="C37">
        <f t="shared" si="2"/>
        <v>33</v>
      </c>
      <c r="D37" s="2">
        <f t="shared" si="5"/>
        <v>23225.154419887811</v>
      </c>
      <c r="E37" s="2">
        <f t="shared" si="0"/>
        <v>2322.5154419887813</v>
      </c>
      <c r="F37" s="2">
        <f t="shared" si="1"/>
        <v>27112.638920657893</v>
      </c>
      <c r="G37">
        <f t="shared" si="3"/>
        <v>-3887.4845007700824</v>
      </c>
    </row>
    <row r="38" spans="3:7">
      <c r="C38">
        <f t="shared" si="2"/>
        <v>34</v>
      </c>
      <c r="D38" s="2">
        <f t="shared" si="5"/>
        <v>25547.669861876591</v>
      </c>
      <c r="E38" s="2">
        <f t="shared" si="0"/>
        <v>2554.7669861876593</v>
      </c>
      <c r="F38" s="2">
        <f t="shared" si="1"/>
        <v>29964.100047397023</v>
      </c>
      <c r="G38">
        <f t="shared" si="3"/>
        <v>-4416.4301855204321</v>
      </c>
    </row>
    <row r="39" spans="3:7">
      <c r="C39">
        <f t="shared" si="2"/>
        <v>35</v>
      </c>
      <c r="D39" s="2">
        <f t="shared" si="5"/>
        <v>28102.436848064252</v>
      </c>
      <c r="E39" s="2">
        <f t="shared" si="0"/>
        <v>2810.2436848064253</v>
      </c>
      <c r="F39" s="2">
        <f t="shared" si="1"/>
        <v>33115.451958692312</v>
      </c>
      <c r="G39">
        <f t="shared" si="3"/>
        <v>-5013.0151106280609</v>
      </c>
    </row>
    <row r="42" spans="3:7">
      <c r="C42">
        <v>1</v>
      </c>
    </row>
    <row r="43" spans="3:7">
      <c r="C43">
        <v>2</v>
      </c>
    </row>
  </sheetData>
  <mergeCells count="7">
    <mergeCell ref="A1:D1"/>
    <mergeCell ref="A4:B4"/>
    <mergeCell ref="A5:B5"/>
    <mergeCell ref="A7:B7"/>
    <mergeCell ref="A9:B9"/>
    <mergeCell ref="A8:B8"/>
    <mergeCell ref="A6:B6"/>
  </mergeCells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>
                <anchor moveWithCells="1">
                  <from>
                    <xdr:col>0</xdr:col>
                    <xdr:colOff>76200</xdr:colOff>
                    <xdr:row>9</xdr:row>
                    <xdr:rowOff>123825</xdr:rowOff>
                  </from>
                  <to>
                    <xdr:col>1</xdr:col>
                    <xdr:colOff>619125</xdr:colOff>
                    <xdr:row>10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G84"/>
  <sheetViews>
    <sheetView topLeftCell="A2" workbookViewId="0">
      <selection activeCell="F6" sqref="F6"/>
    </sheetView>
  </sheetViews>
  <sheetFormatPr defaultRowHeight="14.25"/>
  <sheetData>
    <row r="1" spans="1:7" ht="15">
      <c r="A1" s="26" t="s">
        <v>12</v>
      </c>
      <c r="B1" s="26"/>
      <c r="C1" s="26"/>
      <c r="D1" s="26"/>
    </row>
    <row r="2" spans="1:7" ht="28.5">
      <c r="C2" s="1" t="s">
        <v>1</v>
      </c>
      <c r="D2" s="1" t="s">
        <v>13</v>
      </c>
      <c r="E2" s="1" t="s">
        <v>4</v>
      </c>
      <c r="F2" s="1" t="s">
        <v>3</v>
      </c>
    </row>
    <row r="3" spans="1:7" ht="18.75">
      <c r="C3" s="1" t="s">
        <v>8</v>
      </c>
      <c r="D3" s="1" t="s">
        <v>14</v>
      </c>
      <c r="E3" s="1" t="s">
        <v>9</v>
      </c>
      <c r="F3" s="1" t="s">
        <v>10</v>
      </c>
      <c r="G3" s="1" t="s">
        <v>16</v>
      </c>
    </row>
    <row r="4" spans="1:7">
      <c r="A4" s="27"/>
      <c r="B4" s="27"/>
      <c r="C4">
        <v>0</v>
      </c>
      <c r="D4">
        <f>M</f>
        <v>1000</v>
      </c>
      <c r="E4">
        <f t="shared" ref="E4:E39" si="0">D4*dM*dt</f>
        <v>100</v>
      </c>
      <c r="F4">
        <f t="shared" ref="F4:F39" si="1">M*EXP(-dM*C4)</f>
        <v>1000</v>
      </c>
      <c r="G4">
        <f>D4-F4</f>
        <v>0</v>
      </c>
    </row>
    <row r="5" spans="1:7">
      <c r="A5" s="27"/>
      <c r="B5" s="27"/>
      <c r="C5">
        <f t="shared" ref="C5:C39" si="2">C4+dt</f>
        <v>1</v>
      </c>
      <c r="D5">
        <f>M-E4</f>
        <v>900</v>
      </c>
      <c r="E5">
        <f t="shared" si="0"/>
        <v>90</v>
      </c>
      <c r="F5" s="2">
        <f t="shared" si="1"/>
        <v>904.83741803595956</v>
      </c>
      <c r="G5">
        <f t="shared" ref="G5:G39" si="3">D5-F5</f>
        <v>-4.8374180359595584</v>
      </c>
    </row>
    <row r="6" spans="1:7">
      <c r="A6" s="27"/>
      <c r="B6" s="27"/>
      <c r="C6">
        <f t="shared" si="2"/>
        <v>2</v>
      </c>
      <c r="D6">
        <f>D5-E5</f>
        <v>810</v>
      </c>
      <c r="E6">
        <f t="shared" si="0"/>
        <v>81</v>
      </c>
      <c r="F6" s="2">
        <f t="shared" si="1"/>
        <v>818.73075307798183</v>
      </c>
      <c r="G6">
        <f t="shared" si="3"/>
        <v>-8.7307530779818308</v>
      </c>
    </row>
    <row r="7" spans="1:7">
      <c r="A7" s="28"/>
      <c r="B7" s="28"/>
      <c r="C7">
        <f t="shared" si="2"/>
        <v>3</v>
      </c>
      <c r="D7">
        <f t="shared" ref="D7:D37" si="4">D6-E6</f>
        <v>729</v>
      </c>
      <c r="E7" s="2">
        <f t="shared" si="0"/>
        <v>72.900000000000006</v>
      </c>
      <c r="F7" s="2">
        <f t="shared" si="1"/>
        <v>740.81822068171789</v>
      </c>
      <c r="G7">
        <f t="shared" si="3"/>
        <v>-11.818220681717889</v>
      </c>
    </row>
    <row r="8" spans="1:7">
      <c r="A8" s="27"/>
      <c r="B8" s="27"/>
      <c r="C8">
        <f t="shared" si="2"/>
        <v>4</v>
      </c>
      <c r="D8" s="2">
        <f t="shared" si="4"/>
        <v>656.1</v>
      </c>
      <c r="E8" s="2">
        <f t="shared" si="0"/>
        <v>65.61</v>
      </c>
      <c r="F8" s="2">
        <f t="shared" si="1"/>
        <v>670.32004603563928</v>
      </c>
      <c r="G8">
        <f t="shared" si="3"/>
        <v>-14.220046035639257</v>
      </c>
    </row>
    <row r="9" spans="1:7">
      <c r="A9" s="27"/>
      <c r="B9" s="27"/>
      <c r="C9">
        <f t="shared" si="2"/>
        <v>5</v>
      </c>
      <c r="D9" s="2">
        <f t="shared" si="4"/>
        <v>590.49</v>
      </c>
      <c r="E9" s="2">
        <f t="shared" si="0"/>
        <v>59.049000000000007</v>
      </c>
      <c r="F9" s="2">
        <f t="shared" si="1"/>
        <v>606.53065971263345</v>
      </c>
      <c r="G9">
        <f t="shared" si="3"/>
        <v>-16.040659712633442</v>
      </c>
    </row>
    <row r="10" spans="1:7">
      <c r="C10">
        <f t="shared" si="2"/>
        <v>6</v>
      </c>
      <c r="D10" s="2">
        <f t="shared" si="4"/>
        <v>531.44100000000003</v>
      </c>
      <c r="E10" s="2">
        <f t="shared" si="0"/>
        <v>53.144100000000009</v>
      </c>
      <c r="F10" s="2">
        <f t="shared" si="1"/>
        <v>548.81163609402643</v>
      </c>
      <c r="G10">
        <f t="shared" si="3"/>
        <v>-17.370636094026395</v>
      </c>
    </row>
    <row r="11" spans="1:7">
      <c r="C11">
        <f t="shared" si="2"/>
        <v>7</v>
      </c>
      <c r="D11" s="2">
        <f t="shared" si="4"/>
        <v>478.29690000000005</v>
      </c>
      <c r="E11" s="2">
        <f t="shared" si="0"/>
        <v>47.829690000000006</v>
      </c>
      <c r="F11" s="2">
        <f t="shared" si="1"/>
        <v>496.58530379140944</v>
      </c>
      <c r="G11">
        <f t="shared" si="3"/>
        <v>-18.288403791409394</v>
      </c>
    </row>
    <row r="12" spans="1:7">
      <c r="C12">
        <f t="shared" si="2"/>
        <v>8</v>
      </c>
      <c r="D12" s="2">
        <f t="shared" si="4"/>
        <v>430.46721000000002</v>
      </c>
      <c r="E12" s="2">
        <f t="shared" si="0"/>
        <v>43.046721000000005</v>
      </c>
      <c r="F12" s="2">
        <f t="shared" si="1"/>
        <v>449.32896411722157</v>
      </c>
      <c r="G12">
        <f t="shared" si="3"/>
        <v>-18.861754117221551</v>
      </c>
    </row>
    <row r="13" spans="1:7">
      <c r="C13">
        <f t="shared" si="2"/>
        <v>9</v>
      </c>
      <c r="D13" s="2">
        <f t="shared" si="4"/>
        <v>387.42048900000003</v>
      </c>
      <c r="E13" s="2">
        <f t="shared" si="0"/>
        <v>38.742048900000007</v>
      </c>
      <c r="F13" s="2">
        <f t="shared" si="1"/>
        <v>406.56965974059909</v>
      </c>
      <c r="G13">
        <f t="shared" si="3"/>
        <v>-19.149170740599061</v>
      </c>
    </row>
    <row r="14" spans="1:7">
      <c r="C14">
        <f t="shared" si="2"/>
        <v>10</v>
      </c>
      <c r="D14" s="2">
        <f t="shared" si="4"/>
        <v>348.67844010000005</v>
      </c>
      <c r="E14" s="2">
        <f t="shared" si="0"/>
        <v>34.867844010000006</v>
      </c>
      <c r="F14" s="2">
        <f t="shared" si="1"/>
        <v>367.87944117144235</v>
      </c>
      <c r="G14">
        <f t="shared" si="3"/>
        <v>-19.201001071442306</v>
      </c>
    </row>
    <row r="15" spans="1:7">
      <c r="C15">
        <f t="shared" si="2"/>
        <v>11</v>
      </c>
      <c r="D15" s="2">
        <f t="shared" si="4"/>
        <v>313.81059609000005</v>
      </c>
      <c r="E15" s="2">
        <f t="shared" si="0"/>
        <v>31.381059609000005</v>
      </c>
      <c r="F15" s="2">
        <f t="shared" si="1"/>
        <v>332.87108369807953</v>
      </c>
      <c r="G15">
        <f t="shared" si="3"/>
        <v>-19.060487608079484</v>
      </c>
    </row>
    <row r="16" spans="1:7">
      <c r="C16">
        <f t="shared" si="2"/>
        <v>12</v>
      </c>
      <c r="D16" s="2">
        <f t="shared" si="4"/>
        <v>282.42953648100001</v>
      </c>
      <c r="E16" s="2">
        <f t="shared" si="0"/>
        <v>28.242953648100002</v>
      </c>
      <c r="F16" s="2">
        <f t="shared" si="1"/>
        <v>301.19421191220204</v>
      </c>
      <c r="G16">
        <f t="shared" si="3"/>
        <v>-18.764675431202022</v>
      </c>
    </row>
    <row r="17" spans="3:7">
      <c r="C17">
        <f t="shared" si="2"/>
        <v>13</v>
      </c>
      <c r="D17" s="2">
        <f t="shared" si="4"/>
        <v>254.1865828329</v>
      </c>
      <c r="E17" s="2">
        <f t="shared" si="0"/>
        <v>25.41865828329</v>
      </c>
      <c r="F17" s="2">
        <f t="shared" si="1"/>
        <v>272.53179303401259</v>
      </c>
      <c r="G17">
        <f t="shared" si="3"/>
        <v>-18.345210201112593</v>
      </c>
    </row>
    <row r="18" spans="3:7">
      <c r="C18">
        <f t="shared" si="2"/>
        <v>14</v>
      </c>
      <c r="D18" s="2">
        <f t="shared" si="4"/>
        <v>228.76792454961</v>
      </c>
      <c r="E18" s="2">
        <f t="shared" si="0"/>
        <v>22.876792454961002</v>
      </c>
      <c r="F18" s="2">
        <f t="shared" si="1"/>
        <v>246.59696394160645</v>
      </c>
      <c r="G18">
        <f t="shared" si="3"/>
        <v>-17.829039391996446</v>
      </c>
    </row>
    <row r="19" spans="3:7">
      <c r="C19">
        <f t="shared" si="2"/>
        <v>15</v>
      </c>
      <c r="D19" s="2">
        <f t="shared" si="4"/>
        <v>205.89113209464901</v>
      </c>
      <c r="E19" s="2">
        <f t="shared" si="0"/>
        <v>20.589113209464902</v>
      </c>
      <c r="F19" s="2">
        <f t="shared" si="1"/>
        <v>223.13016014842981</v>
      </c>
      <c r="G19">
        <f t="shared" si="3"/>
        <v>-17.2390280537808</v>
      </c>
    </row>
    <row r="20" spans="3:7">
      <c r="C20">
        <f t="shared" si="2"/>
        <v>16</v>
      </c>
      <c r="D20" s="2">
        <f t="shared" si="4"/>
        <v>185.30201888518411</v>
      </c>
      <c r="E20" s="2">
        <f t="shared" si="0"/>
        <v>18.530201888518413</v>
      </c>
      <c r="F20" s="2">
        <f t="shared" si="1"/>
        <v>201.8965179946554</v>
      </c>
      <c r="G20">
        <f t="shared" si="3"/>
        <v>-16.594499109471286</v>
      </c>
    </row>
    <row r="21" spans="3:7">
      <c r="C21">
        <f t="shared" si="2"/>
        <v>17</v>
      </c>
      <c r="D21" s="2">
        <f t="shared" si="4"/>
        <v>166.77181699666571</v>
      </c>
      <c r="E21" s="2">
        <f t="shared" si="0"/>
        <v>16.677181699666573</v>
      </c>
      <c r="F21" s="2">
        <f t="shared" si="1"/>
        <v>182.68352405273461</v>
      </c>
      <c r="G21">
        <f t="shared" si="3"/>
        <v>-15.911707056068906</v>
      </c>
    </row>
    <row r="22" spans="3:7">
      <c r="C22">
        <f t="shared" si="2"/>
        <v>18</v>
      </c>
      <c r="D22" s="2">
        <f t="shared" si="4"/>
        <v>150.09463529699914</v>
      </c>
      <c r="E22" s="2">
        <f t="shared" si="0"/>
        <v>15.009463529699914</v>
      </c>
      <c r="F22" s="2">
        <f t="shared" si="1"/>
        <v>165.29888822158654</v>
      </c>
      <c r="G22">
        <f t="shared" si="3"/>
        <v>-15.204252924587394</v>
      </c>
    </row>
    <row r="23" spans="3:7">
      <c r="C23">
        <f t="shared" si="2"/>
        <v>19</v>
      </c>
      <c r="D23" s="2">
        <f t="shared" si="4"/>
        <v>135.08517176729924</v>
      </c>
      <c r="E23" s="2">
        <f t="shared" si="0"/>
        <v>13.508517176729924</v>
      </c>
      <c r="F23" s="2">
        <f t="shared" si="1"/>
        <v>149.56861922263502</v>
      </c>
      <c r="G23">
        <f t="shared" si="3"/>
        <v>-14.483447455335778</v>
      </c>
    </row>
    <row r="24" spans="3:7">
      <c r="C24">
        <f t="shared" si="2"/>
        <v>20</v>
      </c>
      <c r="D24" s="2">
        <f t="shared" si="4"/>
        <v>121.57665459056932</v>
      </c>
      <c r="E24" s="2">
        <f t="shared" si="0"/>
        <v>12.157665459056933</v>
      </c>
      <c r="F24" s="2">
        <f t="shared" si="1"/>
        <v>135.3352832366127</v>
      </c>
      <c r="G24">
        <f t="shared" si="3"/>
        <v>-13.758628646043377</v>
      </c>
    </row>
    <row r="25" spans="3:7">
      <c r="C25">
        <f t="shared" si="2"/>
        <v>21</v>
      </c>
      <c r="D25" s="2">
        <f t="shared" si="4"/>
        <v>109.41898913151239</v>
      </c>
      <c r="E25" s="2">
        <f t="shared" si="0"/>
        <v>10.94189891315124</v>
      </c>
      <c r="F25" s="2">
        <f t="shared" si="1"/>
        <v>122.45642825298191</v>
      </c>
      <c r="G25">
        <f t="shared" si="3"/>
        <v>-13.037439121469518</v>
      </c>
    </row>
    <row r="26" spans="3:7">
      <c r="C26">
        <f t="shared" si="2"/>
        <v>22</v>
      </c>
      <c r="D26" s="2">
        <f t="shared" si="4"/>
        <v>98.477090218361155</v>
      </c>
      <c r="E26" s="2">
        <f t="shared" si="0"/>
        <v>9.847709021836117</v>
      </c>
      <c r="F26" s="2">
        <f t="shared" si="1"/>
        <v>110.80315836233387</v>
      </c>
      <c r="G26">
        <f t="shared" si="3"/>
        <v>-12.326068143972719</v>
      </c>
    </row>
    <row r="27" spans="3:7">
      <c r="C27">
        <f t="shared" si="2"/>
        <v>23</v>
      </c>
      <c r="D27" s="2">
        <f t="shared" si="4"/>
        <v>88.629381196525031</v>
      </c>
      <c r="E27" s="2">
        <f t="shared" si="0"/>
        <v>8.8629381196525028</v>
      </c>
      <c r="F27" s="2">
        <f t="shared" si="1"/>
        <v>100.2588437228037</v>
      </c>
      <c r="G27">
        <f t="shared" si="3"/>
        <v>-11.629462526278672</v>
      </c>
    </row>
    <row r="28" spans="3:7">
      <c r="C28">
        <f t="shared" si="2"/>
        <v>24</v>
      </c>
      <c r="D28" s="2">
        <f t="shared" si="4"/>
        <v>79.766443076872534</v>
      </c>
      <c r="E28" s="2">
        <f t="shared" si="0"/>
        <v>7.9766443076872537</v>
      </c>
      <c r="F28" s="2">
        <f t="shared" si="1"/>
        <v>90.717953289412463</v>
      </c>
      <c r="G28">
        <f t="shared" si="3"/>
        <v>-10.95151021253993</v>
      </c>
    </row>
    <row r="29" spans="3:7">
      <c r="C29">
        <f t="shared" si="2"/>
        <v>25</v>
      </c>
      <c r="D29" s="2">
        <f t="shared" si="4"/>
        <v>71.789798769185282</v>
      </c>
      <c r="E29" s="2">
        <f t="shared" si="0"/>
        <v>7.1789798769185289</v>
      </c>
      <c r="F29" s="2">
        <f t="shared" si="1"/>
        <v>82.084998623898798</v>
      </c>
      <c r="G29">
        <f t="shared" si="3"/>
        <v>-10.295199854713516</v>
      </c>
    </row>
    <row r="30" spans="3:7">
      <c r="C30">
        <f t="shared" si="2"/>
        <v>26</v>
      </c>
      <c r="D30" s="2">
        <f t="shared" si="4"/>
        <v>64.610818892266749</v>
      </c>
      <c r="E30" s="2">
        <f t="shared" si="0"/>
        <v>6.4610818892266755</v>
      </c>
      <c r="F30" s="2">
        <f t="shared" si="1"/>
        <v>74.273578214333881</v>
      </c>
      <c r="G30">
        <f t="shared" si="3"/>
        <v>-9.6627593220671315</v>
      </c>
    </row>
    <row r="31" spans="3:7">
      <c r="C31">
        <f t="shared" si="2"/>
        <v>27</v>
      </c>
      <c r="D31" s="2">
        <f t="shared" si="4"/>
        <v>58.149737003040073</v>
      </c>
      <c r="E31" s="2">
        <f t="shared" si="0"/>
        <v>5.8149737003040078</v>
      </c>
      <c r="F31" s="2">
        <f t="shared" si="1"/>
        <v>67.20551273974975</v>
      </c>
      <c r="G31">
        <f t="shared" si="3"/>
        <v>-9.0557757367096769</v>
      </c>
    </row>
    <row r="32" spans="3:7">
      <c r="C32">
        <f t="shared" si="2"/>
        <v>28</v>
      </c>
      <c r="D32" s="2">
        <f t="shared" si="4"/>
        <v>52.334763302736064</v>
      </c>
      <c r="E32" s="2">
        <f t="shared" si="0"/>
        <v>5.2334763302736071</v>
      </c>
      <c r="F32" s="2">
        <f t="shared" si="1"/>
        <v>60.810062625217952</v>
      </c>
      <c r="G32">
        <f t="shared" si="3"/>
        <v>-8.475299322481888</v>
      </c>
    </row>
    <row r="33" spans="3:7">
      <c r="C33">
        <f t="shared" si="2"/>
        <v>29</v>
      </c>
      <c r="D33" s="2">
        <f t="shared" si="4"/>
        <v>47.101286972462461</v>
      </c>
      <c r="E33" s="2">
        <f t="shared" si="0"/>
        <v>4.7101286972462466</v>
      </c>
      <c r="F33" s="2">
        <f t="shared" si="1"/>
        <v>55.023220056407212</v>
      </c>
      <c r="G33">
        <f t="shared" si="3"/>
        <v>-7.9219330839447508</v>
      </c>
    </row>
    <row r="34" spans="3:7">
      <c r="C34">
        <f t="shared" si="2"/>
        <v>30</v>
      </c>
      <c r="D34" s="2">
        <f t="shared" si="4"/>
        <v>42.391158275216213</v>
      </c>
      <c r="E34" s="2">
        <f t="shared" si="0"/>
        <v>4.2391158275216219</v>
      </c>
      <c r="F34" s="2">
        <f t="shared" si="1"/>
        <v>49.787068367863945</v>
      </c>
      <c r="G34">
        <f t="shared" si="3"/>
        <v>-7.3959100926477319</v>
      </c>
    </row>
    <row r="35" spans="3:7">
      <c r="C35">
        <f t="shared" si="2"/>
        <v>31</v>
      </c>
      <c r="D35" s="2">
        <f t="shared" si="4"/>
        <v>38.152042447694591</v>
      </c>
      <c r="E35" s="2">
        <f t="shared" si="0"/>
        <v>3.8152042447694594</v>
      </c>
      <c r="F35" s="2">
        <f t="shared" si="1"/>
        <v>45.049202393557799</v>
      </c>
      <c r="G35">
        <f t="shared" si="3"/>
        <v>-6.8971599458632085</v>
      </c>
    </row>
    <row r="36" spans="3:7">
      <c r="C36">
        <f t="shared" si="2"/>
        <v>32</v>
      </c>
      <c r="D36" s="2">
        <f t="shared" si="4"/>
        <v>34.336838202925129</v>
      </c>
      <c r="E36" s="2">
        <f t="shared" si="0"/>
        <v>3.4336838202925133</v>
      </c>
      <c r="F36" s="2">
        <f t="shared" si="1"/>
        <v>40.762203978366209</v>
      </c>
      <c r="G36">
        <f t="shared" si="3"/>
        <v>-6.4253657754410796</v>
      </c>
    </row>
    <row r="37" spans="3:7">
      <c r="C37">
        <f t="shared" si="2"/>
        <v>33</v>
      </c>
      <c r="D37" s="2">
        <f t="shared" si="4"/>
        <v>30.903154382632614</v>
      </c>
      <c r="E37" s="2">
        <f t="shared" si="0"/>
        <v>3.0903154382632616</v>
      </c>
      <c r="F37" s="2">
        <f t="shared" si="1"/>
        <v>36.883167401239994</v>
      </c>
      <c r="G37">
        <f t="shared" si="3"/>
        <v>-5.9800130186073801</v>
      </c>
    </row>
    <row r="38" spans="3:7">
      <c r="C38">
        <f t="shared" si="2"/>
        <v>34</v>
      </c>
      <c r="D38" s="2">
        <f t="shared" ref="D38:D39" si="5">D37-E37</f>
        <v>27.812838944369354</v>
      </c>
      <c r="E38" s="2">
        <f t="shared" si="0"/>
        <v>2.7812838944369354</v>
      </c>
      <c r="F38" s="2">
        <f t="shared" si="1"/>
        <v>33.373269960326063</v>
      </c>
      <c r="G38">
        <f t="shared" si="3"/>
        <v>-5.5604310159567092</v>
      </c>
    </row>
    <row r="39" spans="3:7">
      <c r="C39">
        <f t="shared" si="2"/>
        <v>35</v>
      </c>
      <c r="D39" s="2">
        <f t="shared" si="5"/>
        <v>25.031555049932418</v>
      </c>
      <c r="E39" s="2">
        <f t="shared" si="0"/>
        <v>2.5031555049932419</v>
      </c>
      <c r="F39" s="2">
        <f t="shared" si="1"/>
        <v>30.197383422318502</v>
      </c>
      <c r="G39">
        <f t="shared" si="3"/>
        <v>-5.1658283723860841</v>
      </c>
    </row>
    <row r="40" spans="3:7">
      <c r="D40" s="2"/>
      <c r="E40" s="2"/>
      <c r="F40" s="2"/>
    </row>
    <row r="41" spans="3:7">
      <c r="D41" s="2"/>
      <c r="E41" s="2"/>
      <c r="F41" s="2"/>
    </row>
    <row r="42" spans="3:7">
      <c r="D42" s="2"/>
      <c r="E42" s="2"/>
      <c r="F42" s="2"/>
    </row>
    <row r="43" spans="3:7">
      <c r="D43" s="2"/>
      <c r="E43" s="2"/>
      <c r="F43" s="2"/>
    </row>
    <row r="44" spans="3:7">
      <c r="D44" s="2"/>
      <c r="E44" s="2"/>
      <c r="F44" s="2"/>
    </row>
    <row r="45" spans="3:7">
      <c r="D45" s="2"/>
      <c r="E45" s="2"/>
      <c r="F45" s="2"/>
    </row>
    <row r="46" spans="3:7">
      <c r="D46" s="2"/>
      <c r="E46" s="2"/>
      <c r="F46" s="2"/>
    </row>
    <row r="47" spans="3:7">
      <c r="D47" s="2"/>
      <c r="E47" s="2"/>
      <c r="F47" s="2"/>
    </row>
    <row r="48" spans="3:7">
      <c r="D48" s="2"/>
      <c r="E48" s="2"/>
      <c r="F48" s="2"/>
    </row>
    <row r="49" spans="4:6">
      <c r="D49" s="2"/>
      <c r="E49" s="2"/>
      <c r="F49" s="2"/>
    </row>
    <row r="50" spans="4:6">
      <c r="D50" s="2"/>
      <c r="E50" s="2"/>
      <c r="F50" s="2"/>
    </row>
    <row r="51" spans="4:6">
      <c r="D51" s="2"/>
      <c r="E51" s="2"/>
      <c r="F51" s="2"/>
    </row>
    <row r="52" spans="4:6">
      <c r="D52" s="2"/>
      <c r="E52" s="2"/>
      <c r="F52" s="2"/>
    </row>
    <row r="53" spans="4:6">
      <c r="D53" s="2"/>
      <c r="E53" s="2"/>
      <c r="F53" s="2"/>
    </row>
    <row r="54" spans="4:6">
      <c r="D54" s="2"/>
      <c r="E54" s="2"/>
      <c r="F54" s="2"/>
    </row>
    <row r="55" spans="4:6">
      <c r="D55" s="2"/>
      <c r="E55" s="2"/>
      <c r="F55" s="2"/>
    </row>
    <row r="56" spans="4:6">
      <c r="D56" s="2"/>
      <c r="E56" s="2"/>
      <c r="F56" s="2"/>
    </row>
    <row r="57" spans="4:6">
      <c r="D57" s="2"/>
      <c r="E57" s="2"/>
      <c r="F57" s="2"/>
    </row>
    <row r="58" spans="4:6">
      <c r="D58" s="2"/>
      <c r="E58" s="2"/>
      <c r="F58" s="2"/>
    </row>
    <row r="59" spans="4:6">
      <c r="D59" s="2"/>
      <c r="E59" s="2"/>
      <c r="F59" s="2"/>
    </row>
    <row r="60" spans="4:6">
      <c r="D60" s="2"/>
      <c r="E60" s="2"/>
      <c r="F60" s="2"/>
    </row>
    <row r="61" spans="4:6">
      <c r="D61" s="2"/>
      <c r="E61" s="2"/>
      <c r="F61" s="2"/>
    </row>
    <row r="62" spans="4:6">
      <c r="D62" s="2"/>
      <c r="E62" s="2"/>
      <c r="F62" s="2"/>
    </row>
    <row r="63" spans="4:6">
      <c r="D63" s="2"/>
      <c r="E63" s="2"/>
      <c r="F63" s="2"/>
    </row>
    <row r="64" spans="4:6">
      <c r="D64" s="2"/>
      <c r="E64" s="2"/>
      <c r="F64" s="2"/>
    </row>
    <row r="65" spans="4:6">
      <c r="D65" s="2"/>
      <c r="E65" s="2"/>
      <c r="F65" s="2"/>
    </row>
    <row r="66" spans="4:6">
      <c r="D66" s="2"/>
      <c r="E66" s="2"/>
      <c r="F66" s="2"/>
    </row>
    <row r="67" spans="4:6">
      <c r="D67" s="2"/>
      <c r="E67" s="2"/>
      <c r="F67" s="2"/>
    </row>
    <row r="68" spans="4:6">
      <c r="D68" s="2"/>
      <c r="E68" s="2"/>
      <c r="F68" s="2"/>
    </row>
    <row r="69" spans="4:6">
      <c r="D69" s="2"/>
      <c r="E69" s="2"/>
      <c r="F69" s="2"/>
    </row>
    <row r="70" spans="4:6">
      <c r="D70" s="2"/>
      <c r="E70" s="2"/>
      <c r="F70" s="2"/>
    </row>
    <row r="71" spans="4:6">
      <c r="D71" s="2"/>
      <c r="E71" s="2"/>
      <c r="F71" s="2"/>
    </row>
    <row r="72" spans="4:6">
      <c r="D72" s="2"/>
      <c r="E72" s="2"/>
      <c r="F72" s="2"/>
    </row>
    <row r="73" spans="4:6">
      <c r="D73" s="2"/>
      <c r="E73" s="2"/>
      <c r="F73" s="2"/>
    </row>
    <row r="74" spans="4:6">
      <c r="D74" s="2"/>
      <c r="E74" s="2"/>
      <c r="F74" s="2"/>
    </row>
    <row r="75" spans="4:6">
      <c r="D75" s="2"/>
      <c r="E75" s="2"/>
      <c r="F75" s="2"/>
    </row>
    <row r="76" spans="4:6">
      <c r="D76" s="2"/>
      <c r="E76" s="2"/>
      <c r="F76" s="2"/>
    </row>
    <row r="77" spans="4:6">
      <c r="D77" s="2"/>
      <c r="E77" s="2"/>
      <c r="F77" s="2"/>
    </row>
    <row r="78" spans="4:6">
      <c r="D78" s="2"/>
      <c r="E78" s="2"/>
      <c r="F78" s="2"/>
    </row>
    <row r="79" spans="4:6">
      <c r="D79" s="2"/>
      <c r="E79" s="2"/>
      <c r="F79" s="2"/>
    </row>
    <row r="80" spans="4:6">
      <c r="D80" s="2"/>
      <c r="E80" s="2"/>
      <c r="F80" s="2"/>
    </row>
    <row r="81" spans="4:6">
      <c r="D81" s="2"/>
      <c r="E81" s="2"/>
      <c r="F81" s="2"/>
    </row>
    <row r="82" spans="4:6">
      <c r="D82" s="2"/>
      <c r="E82" s="2"/>
      <c r="F82" s="2"/>
    </row>
    <row r="83" spans="4:6">
      <c r="D83" s="2"/>
      <c r="E83" s="2"/>
      <c r="F83" s="2"/>
    </row>
    <row r="84" spans="4:6">
      <c r="D84" s="2"/>
      <c r="E84" s="2"/>
      <c r="F84" s="2"/>
    </row>
  </sheetData>
  <mergeCells count="7">
    <mergeCell ref="A9:B9"/>
    <mergeCell ref="A1:D1"/>
    <mergeCell ref="A4:B4"/>
    <mergeCell ref="A5:B5"/>
    <mergeCell ref="A6:B6"/>
    <mergeCell ref="A7:B7"/>
    <mergeCell ref="A8:B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H64"/>
  <sheetViews>
    <sheetView tabSelected="1" topLeftCell="A46" workbookViewId="0">
      <selection activeCell="A69" sqref="A69"/>
    </sheetView>
  </sheetViews>
  <sheetFormatPr defaultRowHeight="14.25"/>
  <cols>
    <col min="2" max="2" width="18.125" customWidth="1"/>
    <col min="3" max="3" width="10.125" customWidth="1"/>
    <col min="4" max="4" width="10.375" customWidth="1"/>
    <col min="5" max="5" width="11.25" customWidth="1"/>
    <col min="7" max="7" width="10.375" bestFit="1" customWidth="1"/>
    <col min="8" max="8" width="9.25" bestFit="1" customWidth="1"/>
  </cols>
  <sheetData>
    <row r="1" spans="1:8" ht="15.75">
      <c r="A1" s="29" t="s">
        <v>20</v>
      </c>
      <c r="B1" s="29"/>
      <c r="C1" s="29"/>
      <c r="D1" s="29"/>
      <c r="E1" s="29"/>
      <c r="F1" s="29"/>
      <c r="G1" s="29"/>
      <c r="H1" s="29"/>
    </row>
    <row r="2" spans="1:8" ht="45" customHeight="1">
      <c r="C2" s="7" t="s">
        <v>25</v>
      </c>
      <c r="D2" s="7" t="s">
        <v>32</v>
      </c>
      <c r="E2" s="16" t="s">
        <v>21</v>
      </c>
      <c r="F2" s="13" t="s">
        <v>24</v>
      </c>
      <c r="G2" s="7" t="s">
        <v>33</v>
      </c>
      <c r="H2" s="7" t="s">
        <v>21</v>
      </c>
    </row>
    <row r="3" spans="1:8" ht="28.5" customHeight="1">
      <c r="C3" s="7" t="s">
        <v>8</v>
      </c>
      <c r="D3" s="7" t="s">
        <v>28</v>
      </c>
      <c r="E3" s="16" t="s">
        <v>29</v>
      </c>
      <c r="F3" s="13" t="s">
        <v>8</v>
      </c>
      <c r="G3" s="7" t="s">
        <v>30</v>
      </c>
      <c r="H3" s="7" t="s">
        <v>31</v>
      </c>
    </row>
    <row r="4" spans="1:8" ht="16.5" customHeight="1">
      <c r="A4" s="27" t="s">
        <v>5</v>
      </c>
      <c r="B4" s="27"/>
      <c r="C4" s="8">
        <v>0</v>
      </c>
      <c r="D4" s="9">
        <f>A5</f>
        <v>1000</v>
      </c>
      <c r="E4" s="17">
        <f>D4*A$7*A$9</f>
        <v>60</v>
      </c>
      <c r="F4" s="14">
        <v>0</v>
      </c>
      <c r="G4" s="9">
        <f>A5</f>
        <v>1000</v>
      </c>
      <c r="H4" s="9">
        <f>G4*B$7</f>
        <v>5</v>
      </c>
    </row>
    <row r="5" spans="1:8">
      <c r="A5" s="27">
        <v>1000</v>
      </c>
      <c r="B5" s="27"/>
      <c r="C5" s="8">
        <f t="shared" ref="C5:C9" si="0">C4+dt</f>
        <v>1</v>
      </c>
      <c r="D5" s="9">
        <f>D4+E4</f>
        <v>1060</v>
      </c>
      <c r="E5" s="17">
        <f>D5*A$7*A$9</f>
        <v>63.599999999999994</v>
      </c>
      <c r="F5" s="15">
        <v>1</v>
      </c>
      <c r="G5" s="9">
        <f>G4+H4</f>
        <v>1005</v>
      </c>
      <c r="H5" s="9">
        <f>G5*B$7</f>
        <v>5.0250000000000004</v>
      </c>
    </row>
    <row r="6" spans="1:8" ht="15">
      <c r="A6" s="4" t="s">
        <v>22</v>
      </c>
      <c r="B6" s="4" t="s">
        <v>23</v>
      </c>
      <c r="C6" s="21">
        <f t="shared" si="0"/>
        <v>2</v>
      </c>
      <c r="D6" s="22">
        <f t="shared" ref="D6:D8" si="1">D5+E5</f>
        <v>1123.5999999999999</v>
      </c>
      <c r="E6" s="23">
        <f t="shared" ref="E6:E8" si="2">D6*A$7*A$9</f>
        <v>67.415999999999997</v>
      </c>
      <c r="F6" s="14">
        <v>2</v>
      </c>
      <c r="G6" s="9">
        <f t="shared" ref="G6:G28" si="3">G5+H5</f>
        <v>1010.025</v>
      </c>
      <c r="H6" s="9">
        <f t="shared" ref="H6:H28" si="4">G6*B$7</f>
        <v>5.0501250000000004</v>
      </c>
    </row>
    <row r="7" spans="1:8">
      <c r="A7" s="5">
        <v>0.06</v>
      </c>
      <c r="B7" s="6">
        <v>5.0000000000000001E-3</v>
      </c>
      <c r="C7" s="8">
        <f t="shared" si="0"/>
        <v>3</v>
      </c>
      <c r="D7" s="9">
        <f t="shared" si="1"/>
        <v>1191.0159999999998</v>
      </c>
      <c r="E7" s="17">
        <f t="shared" si="2"/>
        <v>71.460959999999986</v>
      </c>
      <c r="F7" s="15">
        <v>3</v>
      </c>
      <c r="G7" s="9">
        <f t="shared" si="3"/>
        <v>1015.075125</v>
      </c>
      <c r="H7" s="9">
        <f t="shared" si="4"/>
        <v>5.0753756249999995</v>
      </c>
    </row>
    <row r="8" spans="1:8" ht="21.75" customHeight="1">
      <c r="A8" s="27" t="s">
        <v>26</v>
      </c>
      <c r="B8" s="27"/>
      <c r="C8" s="8">
        <f t="shared" si="0"/>
        <v>4</v>
      </c>
      <c r="D8" s="9">
        <f t="shared" si="1"/>
        <v>1262.4769599999997</v>
      </c>
      <c r="E8" s="17">
        <f t="shared" si="2"/>
        <v>75.748617599999974</v>
      </c>
      <c r="F8" s="14">
        <v>4</v>
      </c>
      <c r="G8" s="9">
        <f t="shared" si="3"/>
        <v>1020.1505006249999</v>
      </c>
      <c r="H8" s="9">
        <f t="shared" si="4"/>
        <v>5.1007525031250003</v>
      </c>
    </row>
    <row r="9" spans="1:8" ht="15">
      <c r="A9" s="27">
        <v>1</v>
      </c>
      <c r="B9" s="27"/>
      <c r="C9" s="8">
        <f t="shared" si="0"/>
        <v>5</v>
      </c>
      <c r="D9" s="10" t="s">
        <v>35</v>
      </c>
      <c r="E9" s="18" t="s">
        <v>36</v>
      </c>
      <c r="F9" s="15">
        <v>5</v>
      </c>
      <c r="G9" s="9">
        <f t="shared" si="3"/>
        <v>1025.251253128125</v>
      </c>
      <c r="H9" s="9">
        <f t="shared" si="4"/>
        <v>5.1262562656406248</v>
      </c>
    </row>
    <row r="10" spans="1:8" ht="15" customHeight="1">
      <c r="A10" s="27" t="s">
        <v>27</v>
      </c>
      <c r="B10" s="27"/>
      <c r="C10" s="30" t="s">
        <v>34</v>
      </c>
      <c r="D10" s="30"/>
      <c r="E10" s="31"/>
      <c r="F10" s="20">
        <v>6</v>
      </c>
      <c r="G10" s="9">
        <f t="shared" si="3"/>
        <v>1030.3775093937656</v>
      </c>
      <c r="H10" s="9">
        <f t="shared" si="4"/>
        <v>5.1518875469688288</v>
      </c>
    </row>
    <row r="11" spans="1:8" ht="15" customHeight="1">
      <c r="A11" s="27">
        <v>1</v>
      </c>
      <c r="B11" s="27"/>
      <c r="C11" s="32"/>
      <c r="D11" s="32"/>
      <c r="E11" s="33"/>
      <c r="F11" s="15">
        <v>7</v>
      </c>
      <c r="G11" s="9">
        <f t="shared" si="3"/>
        <v>1035.5293969407344</v>
      </c>
      <c r="H11" s="9">
        <f t="shared" si="4"/>
        <v>5.1776469847036717</v>
      </c>
    </row>
    <row r="12" spans="1:8">
      <c r="A12" s="4"/>
      <c r="B12" s="4"/>
      <c r="C12" s="8">
        <v>0</v>
      </c>
      <c r="D12" s="11">
        <f>A5</f>
        <v>1000</v>
      </c>
      <c r="E12" s="17">
        <f>D12*A$7/12</f>
        <v>5</v>
      </c>
      <c r="F12" s="14">
        <v>8</v>
      </c>
      <c r="G12" s="9">
        <f t="shared" si="3"/>
        <v>1040.707043925438</v>
      </c>
      <c r="H12" s="9">
        <f t="shared" si="4"/>
        <v>5.2035352196271907</v>
      </c>
    </row>
    <row r="13" spans="1:8">
      <c r="A13" s="4"/>
      <c r="B13" s="4"/>
      <c r="C13" s="8">
        <v>1</v>
      </c>
      <c r="D13" s="19">
        <f>D12+E12</f>
        <v>1005</v>
      </c>
      <c r="E13" s="17">
        <f t="shared" ref="E13:E36" si="5">D13*A$7/12</f>
        <v>5.0249999999999995</v>
      </c>
      <c r="F13" s="15">
        <v>9</v>
      </c>
      <c r="G13" s="9">
        <f t="shared" si="3"/>
        <v>1045.9105791450652</v>
      </c>
      <c r="H13" s="9">
        <f t="shared" si="4"/>
        <v>5.2295528957253259</v>
      </c>
    </row>
    <row r="14" spans="1:8">
      <c r="C14" s="8">
        <v>2</v>
      </c>
      <c r="D14" s="11">
        <f t="shared" ref="D14:D36" si="6">D13+E13</f>
        <v>1010.025</v>
      </c>
      <c r="E14" s="17">
        <f t="shared" si="5"/>
        <v>5.0501249999999995</v>
      </c>
      <c r="F14" s="14">
        <v>10</v>
      </c>
      <c r="G14" s="9">
        <f t="shared" si="3"/>
        <v>1051.1401320407906</v>
      </c>
      <c r="H14" s="9">
        <f t="shared" si="4"/>
        <v>5.2557006602039529</v>
      </c>
    </row>
    <row r="15" spans="1:8">
      <c r="C15" s="8">
        <v>3</v>
      </c>
      <c r="D15" s="11">
        <f t="shared" si="6"/>
        <v>1015.075125</v>
      </c>
      <c r="E15" s="17">
        <f t="shared" si="5"/>
        <v>5.0753756249999995</v>
      </c>
      <c r="F15" s="15">
        <v>11</v>
      </c>
      <c r="G15" s="9">
        <f t="shared" si="3"/>
        <v>1056.3958327009946</v>
      </c>
      <c r="H15" s="9">
        <f t="shared" si="4"/>
        <v>5.2819791635049729</v>
      </c>
    </row>
    <row r="16" spans="1:8">
      <c r="C16" s="8">
        <v>4</v>
      </c>
      <c r="D16" s="11">
        <f t="shared" si="6"/>
        <v>1020.1505006249999</v>
      </c>
      <c r="E16" s="17">
        <f t="shared" si="5"/>
        <v>5.1007525031249994</v>
      </c>
      <c r="F16" s="14">
        <v>12</v>
      </c>
      <c r="G16" s="9">
        <f t="shared" si="3"/>
        <v>1061.6778118644995</v>
      </c>
      <c r="H16" s="9">
        <f t="shared" si="4"/>
        <v>5.308389059322498</v>
      </c>
    </row>
    <row r="17" spans="3:8">
      <c r="C17" s="8">
        <v>5</v>
      </c>
      <c r="D17" s="11">
        <f t="shared" si="6"/>
        <v>1025.251253128125</v>
      </c>
      <c r="E17" s="17">
        <f t="shared" si="5"/>
        <v>5.1262562656406248</v>
      </c>
      <c r="F17" s="15">
        <v>13</v>
      </c>
      <c r="G17" s="12">
        <f t="shared" si="3"/>
        <v>1066.986200923822</v>
      </c>
      <c r="H17" s="12">
        <f t="shared" si="4"/>
        <v>5.3349310046191105</v>
      </c>
    </row>
    <row r="18" spans="3:8">
      <c r="C18" s="8">
        <v>6</v>
      </c>
      <c r="D18" s="11">
        <f t="shared" si="6"/>
        <v>1030.3775093937656</v>
      </c>
      <c r="E18" s="17">
        <f t="shared" si="5"/>
        <v>5.1518875469688279</v>
      </c>
      <c r="F18" s="14">
        <v>14</v>
      </c>
      <c r="G18" s="9">
        <f t="shared" si="3"/>
        <v>1072.3211319284412</v>
      </c>
      <c r="H18" s="9">
        <f t="shared" si="4"/>
        <v>5.3616056596422066</v>
      </c>
    </row>
    <row r="19" spans="3:8">
      <c r="C19" s="8">
        <v>7</v>
      </c>
      <c r="D19" s="11">
        <f t="shared" si="6"/>
        <v>1035.5293969407344</v>
      </c>
      <c r="E19" s="17">
        <f t="shared" si="5"/>
        <v>5.1776469847036717</v>
      </c>
      <c r="F19" s="15">
        <v>15</v>
      </c>
      <c r="G19" s="9">
        <f t="shared" si="3"/>
        <v>1077.6827375880835</v>
      </c>
      <c r="H19" s="9">
        <f t="shared" si="4"/>
        <v>5.3884136879404174</v>
      </c>
    </row>
    <row r="20" spans="3:8">
      <c r="C20" s="8">
        <v>8</v>
      </c>
      <c r="D20" s="11">
        <f t="shared" si="6"/>
        <v>1040.707043925438</v>
      </c>
      <c r="E20" s="17">
        <f t="shared" si="5"/>
        <v>5.2035352196271898</v>
      </c>
      <c r="F20" s="14">
        <v>16</v>
      </c>
      <c r="G20" s="9">
        <f t="shared" si="3"/>
        <v>1083.0711512760238</v>
      </c>
      <c r="H20" s="9">
        <f t="shared" si="4"/>
        <v>5.4153557563801193</v>
      </c>
    </row>
    <row r="21" spans="3:8">
      <c r="C21" s="8">
        <v>9</v>
      </c>
      <c r="D21" s="11">
        <f t="shared" si="6"/>
        <v>1045.9105791450652</v>
      </c>
      <c r="E21" s="17">
        <f t="shared" si="5"/>
        <v>5.2295528957253259</v>
      </c>
      <c r="F21" s="15">
        <v>17</v>
      </c>
      <c r="G21" s="9">
        <f t="shared" si="3"/>
        <v>1088.486507032404</v>
      </c>
      <c r="H21" s="9">
        <f t="shared" si="4"/>
        <v>5.4424325351620197</v>
      </c>
    </row>
    <row r="22" spans="3:8">
      <c r="C22" s="8">
        <v>10</v>
      </c>
      <c r="D22" s="11">
        <f t="shared" si="6"/>
        <v>1051.1401320407906</v>
      </c>
      <c r="E22" s="17">
        <f t="shared" si="5"/>
        <v>5.2557006602039529</v>
      </c>
      <c r="F22" s="14">
        <v>18</v>
      </c>
      <c r="G22" s="9">
        <f t="shared" si="3"/>
        <v>1093.928939567566</v>
      </c>
      <c r="H22" s="9">
        <f t="shared" si="4"/>
        <v>5.4696446978378299</v>
      </c>
    </row>
    <row r="23" spans="3:8">
      <c r="C23" s="8">
        <v>11</v>
      </c>
      <c r="D23" s="11">
        <f t="shared" si="6"/>
        <v>1056.3958327009946</v>
      </c>
      <c r="E23" s="17">
        <f t="shared" si="5"/>
        <v>5.2819791635049729</v>
      </c>
      <c r="F23" s="15">
        <v>19</v>
      </c>
      <c r="G23" s="9">
        <f t="shared" si="3"/>
        <v>1099.3985842654038</v>
      </c>
      <c r="H23" s="9">
        <f t="shared" si="4"/>
        <v>5.4969929213270188</v>
      </c>
    </row>
    <row r="24" spans="3:8">
      <c r="C24" s="8">
        <v>12</v>
      </c>
      <c r="D24" s="11">
        <f t="shared" si="6"/>
        <v>1061.6778118644995</v>
      </c>
      <c r="E24" s="17">
        <f t="shared" si="5"/>
        <v>5.3083890593224972</v>
      </c>
      <c r="F24" s="14">
        <v>20</v>
      </c>
      <c r="G24" s="9">
        <f t="shared" si="3"/>
        <v>1104.8955771867309</v>
      </c>
      <c r="H24" s="9">
        <f t="shared" si="4"/>
        <v>5.5244778859336545</v>
      </c>
    </row>
    <row r="25" spans="3:8">
      <c r="C25" s="8">
        <v>13</v>
      </c>
      <c r="D25" s="11">
        <f t="shared" si="6"/>
        <v>1066.986200923822</v>
      </c>
      <c r="E25" s="17">
        <f t="shared" si="5"/>
        <v>5.3349310046191105</v>
      </c>
      <c r="F25" s="15">
        <v>21</v>
      </c>
      <c r="G25" s="9">
        <f t="shared" si="3"/>
        <v>1110.4200550726646</v>
      </c>
      <c r="H25" s="9">
        <f t="shared" si="4"/>
        <v>5.5521002753633226</v>
      </c>
    </row>
    <row r="26" spans="3:8">
      <c r="C26" s="8">
        <v>14</v>
      </c>
      <c r="D26" s="11">
        <f t="shared" si="6"/>
        <v>1072.3211319284412</v>
      </c>
      <c r="E26" s="17">
        <f t="shared" si="5"/>
        <v>5.3616056596422057</v>
      </c>
      <c r="F26" s="14">
        <v>22</v>
      </c>
      <c r="G26" s="9">
        <f t="shared" si="3"/>
        <v>1115.9721553480279</v>
      </c>
      <c r="H26" s="9">
        <f t="shared" si="4"/>
        <v>5.5798607767401398</v>
      </c>
    </row>
    <row r="27" spans="3:8">
      <c r="C27" s="8">
        <v>15</v>
      </c>
      <c r="D27" s="11">
        <f t="shared" si="6"/>
        <v>1077.6827375880835</v>
      </c>
      <c r="E27" s="17">
        <f t="shared" si="5"/>
        <v>5.3884136879404174</v>
      </c>
      <c r="F27" s="15">
        <v>23</v>
      </c>
      <c r="G27" s="9">
        <f t="shared" si="3"/>
        <v>1121.552016124768</v>
      </c>
      <c r="H27" s="9">
        <f t="shared" si="4"/>
        <v>5.6077600806238399</v>
      </c>
    </row>
    <row r="28" spans="3:8" ht="15">
      <c r="C28" s="8">
        <v>16</v>
      </c>
      <c r="D28" s="11">
        <f t="shared" si="6"/>
        <v>1083.0711512760238</v>
      </c>
      <c r="E28" s="17">
        <f t="shared" si="5"/>
        <v>5.4153557563801185</v>
      </c>
      <c r="F28" s="24">
        <v>24</v>
      </c>
      <c r="G28" s="22">
        <f t="shared" si="3"/>
        <v>1127.1597762053918</v>
      </c>
      <c r="H28" s="22">
        <f t="shared" si="4"/>
        <v>5.6357988810269593</v>
      </c>
    </row>
    <row r="29" spans="3:8">
      <c r="C29" s="8">
        <v>17</v>
      </c>
      <c r="D29" s="11">
        <f t="shared" si="6"/>
        <v>1088.486507032404</v>
      </c>
      <c r="E29" s="17">
        <f t="shared" si="5"/>
        <v>5.4424325351620197</v>
      </c>
      <c r="F29" s="15">
        <v>25</v>
      </c>
      <c r="G29" s="9">
        <f t="shared" ref="G29:G64" si="7">G28+H28</f>
        <v>1132.7955750864187</v>
      </c>
      <c r="H29" s="9">
        <f t="shared" ref="H29:H64" si="8">G29*B$7</f>
        <v>5.663977875432094</v>
      </c>
    </row>
    <row r="30" spans="3:8">
      <c r="C30" s="8">
        <v>18</v>
      </c>
      <c r="D30" s="11">
        <f t="shared" si="6"/>
        <v>1093.928939567566</v>
      </c>
      <c r="E30" s="17">
        <f t="shared" si="5"/>
        <v>5.4696446978378299</v>
      </c>
      <c r="F30" s="14">
        <v>26</v>
      </c>
      <c r="G30" s="9">
        <f t="shared" si="7"/>
        <v>1138.4595529618507</v>
      </c>
      <c r="H30" s="9">
        <f t="shared" si="8"/>
        <v>5.6922977648092532</v>
      </c>
    </row>
    <row r="31" spans="3:8">
      <c r="C31" s="8">
        <v>19</v>
      </c>
      <c r="D31" s="11">
        <f t="shared" si="6"/>
        <v>1099.3985842654038</v>
      </c>
      <c r="E31" s="17">
        <f t="shared" si="5"/>
        <v>5.4969929213270179</v>
      </c>
      <c r="F31" s="15">
        <v>27</v>
      </c>
      <c r="G31" s="9">
        <f t="shared" si="7"/>
        <v>1144.1518507266599</v>
      </c>
      <c r="H31" s="9">
        <f t="shared" si="8"/>
        <v>5.7207592536332994</v>
      </c>
    </row>
    <row r="32" spans="3:8">
      <c r="C32" s="8">
        <v>20</v>
      </c>
      <c r="D32" s="11">
        <f t="shared" si="6"/>
        <v>1104.8955771867309</v>
      </c>
      <c r="E32" s="17">
        <f t="shared" si="5"/>
        <v>5.5244778859336536</v>
      </c>
      <c r="F32" s="14">
        <v>28</v>
      </c>
      <c r="G32" s="9">
        <f t="shared" si="7"/>
        <v>1149.8726099802932</v>
      </c>
      <c r="H32" s="9">
        <f t="shared" si="8"/>
        <v>5.7493630499014658</v>
      </c>
    </row>
    <row r="33" spans="3:8">
      <c r="C33" s="8">
        <v>21</v>
      </c>
      <c r="D33" s="11">
        <f t="shared" si="6"/>
        <v>1110.4200550726646</v>
      </c>
      <c r="E33" s="17">
        <f t="shared" si="5"/>
        <v>5.5521002753633226</v>
      </c>
      <c r="F33" s="15">
        <v>29</v>
      </c>
      <c r="G33" s="9">
        <f t="shared" si="7"/>
        <v>1155.6219730301946</v>
      </c>
      <c r="H33" s="9">
        <f t="shared" si="8"/>
        <v>5.7781098651509728</v>
      </c>
    </row>
    <row r="34" spans="3:8">
      <c r="C34" s="8">
        <v>22</v>
      </c>
      <c r="D34" s="11">
        <f t="shared" si="6"/>
        <v>1115.9721553480279</v>
      </c>
      <c r="E34" s="17">
        <f t="shared" si="5"/>
        <v>5.5798607767401398</v>
      </c>
      <c r="F34" s="14">
        <v>30</v>
      </c>
      <c r="G34" s="9">
        <f t="shared" si="7"/>
        <v>1161.4000828953456</v>
      </c>
      <c r="H34" s="9">
        <f t="shared" si="8"/>
        <v>5.807000414476728</v>
      </c>
    </row>
    <row r="35" spans="3:8">
      <c r="C35" s="8">
        <v>23</v>
      </c>
      <c r="D35" s="11">
        <f t="shared" si="6"/>
        <v>1121.552016124768</v>
      </c>
      <c r="E35" s="17">
        <f t="shared" si="5"/>
        <v>5.6077600806238399</v>
      </c>
      <c r="F35" s="15">
        <v>31</v>
      </c>
      <c r="G35" s="9">
        <f t="shared" si="7"/>
        <v>1167.2070833098223</v>
      </c>
      <c r="H35" s="9">
        <f t="shared" si="8"/>
        <v>5.8360354165491115</v>
      </c>
    </row>
    <row r="36" spans="3:8" ht="15">
      <c r="C36" s="21">
        <v>24</v>
      </c>
      <c r="D36" s="25">
        <f t="shared" si="6"/>
        <v>1127.1597762053918</v>
      </c>
      <c r="E36" s="23">
        <f t="shared" si="5"/>
        <v>5.6357988810269584</v>
      </c>
      <c r="F36" s="14">
        <v>32</v>
      </c>
      <c r="G36" s="9">
        <f t="shared" si="7"/>
        <v>1173.0431187263714</v>
      </c>
      <c r="H36" s="9">
        <f t="shared" si="8"/>
        <v>5.8652155936318575</v>
      </c>
    </row>
    <row r="37" spans="3:8">
      <c r="D37" s="2"/>
      <c r="E37" s="2"/>
      <c r="F37" s="11">
        <v>33</v>
      </c>
      <c r="G37" s="9">
        <f t="shared" si="7"/>
        <v>1178.9083343200032</v>
      </c>
      <c r="H37" s="9">
        <f t="shared" si="8"/>
        <v>5.8945416716000159</v>
      </c>
    </row>
    <row r="38" spans="3:8">
      <c r="D38" s="2"/>
      <c r="E38" s="2"/>
      <c r="F38" s="8">
        <v>34</v>
      </c>
      <c r="G38" s="9">
        <f t="shared" si="7"/>
        <v>1184.8028759916033</v>
      </c>
      <c r="H38" s="9">
        <f t="shared" si="8"/>
        <v>5.9240143799580167</v>
      </c>
    </row>
    <row r="39" spans="3:8">
      <c r="D39" s="2"/>
      <c r="E39" s="2"/>
      <c r="F39" s="11">
        <v>35</v>
      </c>
      <c r="G39" s="9">
        <f t="shared" si="7"/>
        <v>1190.7268903715612</v>
      </c>
      <c r="H39" s="9">
        <f t="shared" si="8"/>
        <v>5.9536344518578064</v>
      </c>
    </row>
    <row r="40" spans="3:8">
      <c r="F40" s="8">
        <v>36</v>
      </c>
      <c r="G40" s="9">
        <f t="shared" si="7"/>
        <v>1196.6805248234191</v>
      </c>
      <c r="H40" s="9">
        <f t="shared" si="8"/>
        <v>5.9834026241170957</v>
      </c>
    </row>
    <row r="41" spans="3:8">
      <c r="F41" s="11">
        <v>37</v>
      </c>
      <c r="G41" s="9">
        <f t="shared" si="7"/>
        <v>1202.6639274475363</v>
      </c>
      <c r="H41" s="9">
        <f t="shared" si="8"/>
        <v>6.0133196372376814</v>
      </c>
    </row>
    <row r="42" spans="3:8">
      <c r="F42" s="8">
        <v>38</v>
      </c>
      <c r="G42" s="9">
        <f t="shared" si="7"/>
        <v>1208.6772470847739</v>
      </c>
      <c r="H42" s="9">
        <f t="shared" si="8"/>
        <v>6.0433862354238697</v>
      </c>
    </row>
    <row r="43" spans="3:8">
      <c r="F43" s="11">
        <v>39</v>
      </c>
      <c r="G43" s="9">
        <f t="shared" si="7"/>
        <v>1214.7206333201977</v>
      </c>
      <c r="H43" s="9">
        <f t="shared" si="8"/>
        <v>6.0736031666009893</v>
      </c>
    </row>
    <row r="44" spans="3:8">
      <c r="F44" s="8">
        <v>40</v>
      </c>
      <c r="G44" s="9">
        <f t="shared" si="7"/>
        <v>1220.7942364867988</v>
      </c>
      <c r="H44" s="9">
        <f t="shared" si="8"/>
        <v>6.1039711824339946</v>
      </c>
    </row>
    <row r="45" spans="3:8">
      <c r="F45" s="11">
        <v>41</v>
      </c>
      <c r="G45" s="9">
        <f t="shared" si="7"/>
        <v>1226.8982076692328</v>
      </c>
      <c r="H45" s="9">
        <f t="shared" si="8"/>
        <v>6.1344910383461642</v>
      </c>
    </row>
    <row r="46" spans="3:8">
      <c r="F46" s="8">
        <v>42</v>
      </c>
      <c r="G46" s="9">
        <f t="shared" si="7"/>
        <v>1233.0326987075789</v>
      </c>
      <c r="H46" s="9">
        <f t="shared" si="8"/>
        <v>6.1651634935378947</v>
      </c>
    </row>
    <row r="47" spans="3:8">
      <c r="F47" s="11">
        <v>43</v>
      </c>
      <c r="G47" s="9">
        <f t="shared" si="7"/>
        <v>1239.1978622011168</v>
      </c>
      <c r="H47" s="9">
        <f t="shared" si="8"/>
        <v>6.1959893110055839</v>
      </c>
    </row>
    <row r="48" spans="3:8">
      <c r="F48" s="8">
        <v>44</v>
      </c>
      <c r="G48" s="9">
        <f t="shared" si="7"/>
        <v>1245.3938515121224</v>
      </c>
      <c r="H48" s="9">
        <f t="shared" si="8"/>
        <v>6.2269692575606124</v>
      </c>
    </row>
    <row r="49" spans="6:8">
      <c r="F49" s="11">
        <v>45</v>
      </c>
      <c r="G49" s="9">
        <f t="shared" si="7"/>
        <v>1251.620820769683</v>
      </c>
      <c r="H49" s="9">
        <f t="shared" si="8"/>
        <v>6.2581041038484146</v>
      </c>
    </row>
    <row r="50" spans="6:8">
      <c r="F50" s="8">
        <v>46</v>
      </c>
      <c r="G50" s="9">
        <f t="shared" si="7"/>
        <v>1257.8789248735313</v>
      </c>
      <c r="H50" s="9">
        <f t="shared" si="8"/>
        <v>6.2893946243676568</v>
      </c>
    </row>
    <row r="51" spans="6:8">
      <c r="F51" s="11">
        <v>47</v>
      </c>
      <c r="G51" s="9">
        <f t="shared" si="7"/>
        <v>1264.1683194978989</v>
      </c>
      <c r="H51" s="9">
        <f t="shared" si="8"/>
        <v>6.3208415974894949</v>
      </c>
    </row>
    <row r="52" spans="6:8">
      <c r="F52" s="8">
        <v>48</v>
      </c>
      <c r="G52" s="9">
        <f t="shared" si="7"/>
        <v>1270.4891610953885</v>
      </c>
      <c r="H52" s="9">
        <f t="shared" si="8"/>
        <v>6.3524458054769424</v>
      </c>
    </row>
    <row r="53" spans="6:8">
      <c r="F53" s="11">
        <v>49</v>
      </c>
      <c r="G53" s="9">
        <f t="shared" si="7"/>
        <v>1276.8416069008654</v>
      </c>
      <c r="H53" s="9">
        <f t="shared" si="8"/>
        <v>6.3842080345043266</v>
      </c>
    </row>
    <row r="54" spans="6:8">
      <c r="F54" s="8">
        <v>50</v>
      </c>
      <c r="G54" s="9">
        <f t="shared" si="7"/>
        <v>1283.2258149353697</v>
      </c>
      <c r="H54" s="9">
        <f t="shared" si="8"/>
        <v>6.4161290746768485</v>
      </c>
    </row>
    <row r="55" spans="6:8">
      <c r="F55" s="11">
        <v>51</v>
      </c>
      <c r="G55" s="9">
        <f t="shared" si="7"/>
        <v>1289.6419440100465</v>
      </c>
      <c r="H55" s="9">
        <f t="shared" si="8"/>
        <v>6.4482097200502322</v>
      </c>
    </row>
    <row r="56" spans="6:8">
      <c r="F56" s="8">
        <v>52</v>
      </c>
      <c r="G56" s="9">
        <f t="shared" si="7"/>
        <v>1296.0901537300967</v>
      </c>
      <c r="H56" s="9">
        <f t="shared" si="8"/>
        <v>6.480450768650484</v>
      </c>
    </row>
    <row r="57" spans="6:8">
      <c r="F57" s="11">
        <v>53</v>
      </c>
      <c r="G57" s="9">
        <f t="shared" si="7"/>
        <v>1302.5706044987471</v>
      </c>
      <c r="H57" s="9">
        <f t="shared" si="8"/>
        <v>6.5128530224937355</v>
      </c>
    </row>
    <row r="58" spans="6:8">
      <c r="F58" s="8">
        <v>54</v>
      </c>
      <c r="G58" s="9">
        <f t="shared" si="7"/>
        <v>1309.0834575212409</v>
      </c>
      <c r="H58" s="9">
        <f t="shared" si="8"/>
        <v>6.5454172876062051</v>
      </c>
    </row>
    <row r="59" spans="6:8">
      <c r="F59" s="11">
        <v>55</v>
      </c>
      <c r="G59" s="9">
        <f t="shared" si="7"/>
        <v>1315.6288748088471</v>
      </c>
      <c r="H59" s="9">
        <f t="shared" si="8"/>
        <v>6.5781443740442356</v>
      </c>
    </row>
    <row r="60" spans="6:8">
      <c r="F60" s="8">
        <v>56</v>
      </c>
      <c r="G60" s="9">
        <f t="shared" si="7"/>
        <v>1322.2070191828914</v>
      </c>
      <c r="H60" s="9">
        <f t="shared" si="8"/>
        <v>6.611035095914457</v>
      </c>
    </row>
    <row r="61" spans="6:8">
      <c r="F61" s="11">
        <v>57</v>
      </c>
      <c r="G61" s="9">
        <f t="shared" si="7"/>
        <v>1328.8180542788059</v>
      </c>
      <c r="H61" s="9">
        <f t="shared" si="8"/>
        <v>6.6440902713940293</v>
      </c>
    </row>
    <row r="62" spans="6:8">
      <c r="F62" s="8">
        <v>58</v>
      </c>
      <c r="G62" s="9">
        <f t="shared" si="7"/>
        <v>1335.4621445502</v>
      </c>
      <c r="H62" s="9">
        <f t="shared" si="8"/>
        <v>6.6773107227510007</v>
      </c>
    </row>
    <row r="63" spans="6:8">
      <c r="F63" s="11">
        <v>59</v>
      </c>
      <c r="G63" s="9">
        <f t="shared" si="7"/>
        <v>1342.139455272951</v>
      </c>
      <c r="H63" s="9">
        <f t="shared" si="8"/>
        <v>6.7106972763647548</v>
      </c>
    </row>
    <row r="64" spans="6:8">
      <c r="F64" s="8">
        <v>60</v>
      </c>
      <c r="G64" s="9">
        <f t="shared" si="7"/>
        <v>1348.8501525493157</v>
      </c>
      <c r="H64" s="9">
        <f t="shared" si="8"/>
        <v>6.7442507627465789</v>
      </c>
    </row>
  </sheetData>
  <mergeCells count="8">
    <mergeCell ref="A1:H1"/>
    <mergeCell ref="A9:B9"/>
    <mergeCell ref="A10:B10"/>
    <mergeCell ref="A11:B11"/>
    <mergeCell ref="C10:E11"/>
    <mergeCell ref="A4:B4"/>
    <mergeCell ref="A5:B5"/>
    <mergeCell ref="A8:B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Zuzanna</vt:lpstr>
      <vt:lpstr>Janusz</vt:lpstr>
      <vt:lpstr>Arkusz3</vt:lpstr>
      <vt:lpstr>dM</vt:lpstr>
      <vt:lpstr>dt</vt:lpstr>
      <vt:lpstr>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Katarzyna</cp:lastModifiedBy>
  <dcterms:created xsi:type="dcterms:W3CDTF">2015-01-04T19:52:31Z</dcterms:created>
  <dcterms:modified xsi:type="dcterms:W3CDTF">2015-09-30T11:10:34Z</dcterms:modified>
</cp:coreProperties>
</file>