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520" windowHeight="11760" activeTab="0"/>
  </bookViews>
  <sheets>
    <sheet name="szereg cz 1" sheetId="1" r:id="rId1"/>
    <sheet name="szereg cz 2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<sst xmlns="http://schemas.openxmlformats.org/spreadsheetml/2006/main" count="30" uniqueCount="26">
  <si>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r>
      <t>t</t>
    </r>
    <r>
      <rPr>
        <sz val="11"/>
        <color theme="1"/>
        <rFont val="Czcionka tekstu podstawowego"/>
        <family val="2"/>
      </rPr>
      <t xml:space="preserve">
[tydz]</t>
    </r>
  </si>
  <si>
    <r>
      <t>D (t)</t>
    </r>
    <r>
      <rPr>
        <sz val="10"/>
        <color indexed="10"/>
        <rFont val="Arial"/>
        <family val="2"/>
      </rPr>
      <t xml:space="preserve">
</t>
    </r>
    <r>
      <rPr>
        <sz val="11"/>
        <color theme="1"/>
        <rFont val="Czcionka tekstu podstawowego"/>
        <family val="2"/>
      </rPr>
      <t xml:space="preserve"> [zł]</t>
    </r>
  </si>
  <si>
    <r>
      <t>D</t>
    </r>
    <r>
      <rPr>
        <sz val="11"/>
        <color theme="1"/>
        <rFont val="Czcionka tekstu podstawowego"/>
        <family val="2"/>
      </rPr>
      <t>t [tydz]</t>
    </r>
  </si>
  <si>
    <r>
      <t>l</t>
    </r>
    <r>
      <rPr>
        <b/>
        <sz val="8"/>
        <color indexed="10"/>
        <rFont val="Arial"/>
        <family val="2"/>
      </rPr>
      <t>D</t>
    </r>
    <r>
      <rPr>
        <sz val="8"/>
        <rFont val="Arial"/>
        <family val="2"/>
      </rPr>
      <t xml:space="preserve"> </t>
    </r>
    <r>
      <rPr>
        <sz val="11"/>
        <color theme="1"/>
        <rFont val="Czcionka tekstu podstawowego"/>
        <family val="2"/>
      </rPr>
      <t>[1/tydz]</t>
    </r>
  </si>
  <si>
    <r>
      <t>D</t>
    </r>
    <r>
      <rPr>
        <b/>
        <sz val="9"/>
        <color indexed="10"/>
        <rFont val="Arial"/>
        <family val="2"/>
      </rPr>
      <t>o</t>
    </r>
    <r>
      <rPr>
        <sz val="11"/>
        <color theme="1"/>
        <rFont val="Czcionka tekstu podstawowego"/>
        <family val="2"/>
      </rPr>
      <t xml:space="preserve"> [zł]</t>
    </r>
  </si>
  <si>
    <r>
      <t>l</t>
    </r>
    <r>
      <rPr>
        <b/>
        <sz val="8"/>
        <color indexed="12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sz val="11"/>
        <color theme="1"/>
        <rFont val="Czcionka tekstu podstawowego"/>
        <family val="2"/>
      </rPr>
      <t>[1/tydz]</t>
    </r>
  </si>
  <si>
    <r>
      <t>l</t>
    </r>
    <r>
      <rPr>
        <b/>
        <sz val="8"/>
        <color indexed="40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sz val="11"/>
        <color theme="1"/>
        <rFont val="Czcionka tekstu podstawowego"/>
        <family val="2"/>
      </rPr>
      <t>[1/tydz]</t>
    </r>
  </si>
  <si>
    <r>
      <t>M</t>
    </r>
    <r>
      <rPr>
        <b/>
        <sz val="9"/>
        <color indexed="40"/>
        <rFont val="Arial"/>
        <family val="2"/>
      </rPr>
      <t>o2</t>
    </r>
    <r>
      <rPr>
        <sz val="11"/>
        <color theme="1"/>
        <rFont val="Czcionka tekstu podstawowego"/>
        <family val="2"/>
      </rPr>
      <t xml:space="preserve"> [zł]</t>
    </r>
  </si>
  <si>
    <r>
      <t>l</t>
    </r>
    <r>
      <rPr>
        <b/>
        <sz val="8"/>
        <color indexed="61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11"/>
        <color theme="1"/>
        <rFont val="Czcionka tekstu podstawowego"/>
        <family val="2"/>
      </rPr>
      <t>[1/tydz]</t>
    </r>
  </si>
  <si>
    <r>
      <t>M</t>
    </r>
    <r>
      <rPr>
        <b/>
        <sz val="9"/>
        <color indexed="61"/>
        <rFont val="Arial"/>
        <family val="2"/>
      </rPr>
      <t>o3</t>
    </r>
    <r>
      <rPr>
        <sz val="10"/>
        <color indexed="61"/>
        <rFont val="Arial"/>
        <family val="2"/>
      </rPr>
      <t xml:space="preserve"> </t>
    </r>
    <r>
      <rPr>
        <sz val="11"/>
        <color theme="1"/>
        <rFont val="Czcionka tekstu podstawowego"/>
        <family val="2"/>
      </rPr>
      <t>[zł]</t>
    </r>
  </si>
  <si>
    <t>SUWAKI</t>
  </si>
  <si>
    <r>
      <t>t</t>
    </r>
    <r>
      <rPr>
        <sz val="10"/>
        <color indexed="8"/>
        <rFont val="Czcionka tekstu podstawowego"/>
        <family val="2"/>
      </rPr>
      <t xml:space="preserve">
[tydz]</t>
    </r>
  </si>
  <si>
    <r>
      <t>D (t)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Czcionka tekstu podstawowego"/>
        <family val="2"/>
      </rPr>
      <t xml:space="preserve"> [zł]</t>
    </r>
  </si>
  <si>
    <r>
      <t>D</t>
    </r>
    <r>
      <rPr>
        <sz val="10"/>
        <color indexed="10"/>
        <rFont val="Arial"/>
        <family val="2"/>
      </rPr>
      <t xml:space="preserve">D </t>
    </r>
    <r>
      <rPr>
        <sz val="10"/>
        <color indexed="8"/>
        <rFont val="Czcionka tekstu podstawowego"/>
        <family val="2"/>
      </rPr>
      <t xml:space="preserve">
[zł]</t>
    </r>
  </si>
  <si>
    <r>
      <t>M1 (t)</t>
    </r>
    <r>
      <rPr>
        <b/>
        <sz val="10"/>
        <rFont val="Arial"/>
        <family val="2"/>
      </rPr>
      <t xml:space="preserve"> </t>
    </r>
    <r>
      <rPr>
        <sz val="10"/>
        <color indexed="8"/>
        <rFont val="Czcionka tekstu podstawowego"/>
        <family val="2"/>
      </rPr>
      <t xml:space="preserve">
[zł]</t>
    </r>
  </si>
  <si>
    <r>
      <t>D</t>
    </r>
    <r>
      <rPr>
        <sz val="10"/>
        <color indexed="12"/>
        <rFont val="Arial"/>
        <family val="2"/>
      </rPr>
      <t xml:space="preserve">M1 </t>
    </r>
    <r>
      <rPr>
        <sz val="10"/>
        <color indexed="8"/>
        <rFont val="Czcionka tekstu podstawowego"/>
        <family val="2"/>
      </rPr>
      <t xml:space="preserve">
[zł]</t>
    </r>
  </si>
  <si>
    <r>
      <t xml:space="preserve">M2 (t) </t>
    </r>
    <r>
      <rPr>
        <sz val="10"/>
        <color indexed="8"/>
        <rFont val="Czcionka tekstu podstawowego"/>
        <family val="2"/>
      </rPr>
      <t xml:space="preserve">
[zł]</t>
    </r>
  </si>
  <si>
    <r>
      <t>D</t>
    </r>
    <r>
      <rPr>
        <sz val="10"/>
        <color indexed="40"/>
        <rFont val="Arial"/>
        <family val="2"/>
      </rPr>
      <t xml:space="preserve">M2 </t>
    </r>
    <r>
      <rPr>
        <sz val="10"/>
        <color indexed="8"/>
        <rFont val="Czcionka tekstu podstawowego"/>
        <family val="2"/>
      </rPr>
      <t xml:space="preserve">
[zł]</t>
    </r>
  </si>
  <si>
    <r>
      <t xml:space="preserve">M3 (t) </t>
    </r>
    <r>
      <rPr>
        <sz val="10"/>
        <color indexed="8"/>
        <rFont val="Czcionka tekstu podstawowego"/>
        <family val="2"/>
      </rPr>
      <t xml:space="preserve">
[zł]</t>
    </r>
  </si>
  <si>
    <r>
      <t>D</t>
    </r>
    <r>
      <rPr>
        <sz val="10"/>
        <color indexed="61"/>
        <rFont val="Arial"/>
        <family val="2"/>
      </rPr>
      <t xml:space="preserve">M3 </t>
    </r>
    <r>
      <rPr>
        <sz val="10"/>
        <color indexed="8"/>
        <rFont val="Czcionka tekstu podstawowego"/>
        <family val="2"/>
      </rPr>
      <t xml:space="preserve">
[zł]</t>
    </r>
  </si>
  <si>
    <r>
      <t>Mo1</t>
    </r>
    <r>
      <rPr>
        <sz val="10"/>
        <rFont val="Arial"/>
        <family val="2"/>
      </rPr>
      <t>[zł]</t>
    </r>
  </si>
  <si>
    <r>
      <t>D</t>
    </r>
    <r>
      <rPr>
        <sz val="10"/>
        <color indexed="10"/>
        <rFont val="Arial"/>
        <family val="2"/>
      </rPr>
      <t>D</t>
    </r>
    <r>
      <rPr>
        <sz val="11"/>
        <color theme="1"/>
        <rFont val="Czcionka tekstu podstawowego"/>
        <family val="2"/>
      </rPr>
      <t xml:space="preserve"> 
[zł]</t>
    </r>
  </si>
  <si>
    <r>
      <t>M</t>
    </r>
    <r>
      <rPr>
        <b/>
        <sz val="8"/>
        <color indexed="12"/>
        <rFont val="Arial"/>
        <family val="2"/>
      </rPr>
      <t xml:space="preserve"> (</t>
    </r>
    <r>
      <rPr>
        <b/>
        <sz val="10"/>
        <color indexed="12"/>
        <rFont val="Arial"/>
        <family val="2"/>
      </rPr>
      <t>t)</t>
    </r>
    <r>
      <rPr>
        <b/>
        <sz val="10"/>
        <rFont val="Arial"/>
        <family val="2"/>
      </rPr>
      <t xml:space="preserve"> </t>
    </r>
    <r>
      <rPr>
        <sz val="11"/>
        <color theme="1"/>
        <rFont val="Czcionka tekstu podstawowego"/>
        <family val="2"/>
      </rPr>
      <t xml:space="preserve">
[zł]</t>
    </r>
  </si>
  <si>
    <r>
      <t>D</t>
    </r>
    <r>
      <rPr>
        <sz val="10"/>
        <color indexed="12"/>
        <rFont val="Arial"/>
        <family val="2"/>
      </rPr>
      <t>M</t>
    </r>
    <r>
      <rPr>
        <sz val="10"/>
        <color indexed="12"/>
        <rFont val="Arial"/>
        <family val="2"/>
      </rPr>
      <t xml:space="preserve"> </t>
    </r>
    <r>
      <rPr>
        <sz val="11"/>
        <color theme="1"/>
        <rFont val="Czcionka tekstu podstawowego"/>
        <family val="2"/>
      </rPr>
      <t xml:space="preserve">
[zł]</t>
    </r>
  </si>
  <si>
    <r>
      <t>l</t>
    </r>
    <r>
      <rPr>
        <b/>
        <sz val="8"/>
        <color indexed="12"/>
        <rFont val="Arial"/>
        <family val="2"/>
      </rPr>
      <t>J</t>
    </r>
    <r>
      <rPr>
        <sz val="8"/>
        <rFont val="Arial"/>
        <family val="2"/>
      </rPr>
      <t xml:space="preserve"> </t>
    </r>
    <r>
      <rPr>
        <sz val="11"/>
        <color theme="1"/>
        <rFont val="Czcionka tekstu podstawowego"/>
        <family val="2"/>
      </rPr>
      <t>[1/tydz]</t>
    </r>
  </si>
  <si>
    <r>
      <t>M</t>
    </r>
    <r>
      <rPr>
        <b/>
        <sz val="9"/>
        <color indexed="12"/>
        <rFont val="Arial"/>
        <family val="2"/>
      </rPr>
      <t>o</t>
    </r>
    <r>
      <rPr>
        <sz val="11"/>
        <color theme="1"/>
        <rFont val="Czcionka tekstu podstawowego"/>
        <family val="2"/>
      </rPr>
      <t xml:space="preserve"> [zł]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</si>
</sst>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b/>
      <sz val="8"/>
      <color indexed="12"/>
      <name val="Arial"/>
      <family val="2"/>
    </font>
    <font>
      <sz val="10"/>
      <color indexed="12"/>
      <name val="Symbol"/>
      <family val="1"/>
    </font>
    <font>
      <sz val="10"/>
      <color indexed="12"/>
      <name val="Arial"/>
      <family val="2"/>
    </font>
    <font>
      <b/>
      <sz val="10"/>
      <color indexed="40"/>
      <name val="Arial"/>
      <family val="2"/>
    </font>
    <font>
      <b/>
      <sz val="8"/>
      <color indexed="40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2"/>
    </font>
    <font>
      <b/>
      <sz val="10"/>
      <color indexed="61"/>
      <name val="Arial"/>
      <family val="2"/>
    </font>
    <font>
      <b/>
      <sz val="8"/>
      <color indexed="61"/>
      <name val="Arial"/>
      <family val="2"/>
    </font>
    <font>
      <sz val="10"/>
      <color indexed="61"/>
      <name val="Symbol"/>
      <family val="1"/>
    </font>
    <font>
      <sz val="10"/>
      <color indexed="61"/>
      <name val="Arial"/>
      <family val="2"/>
    </font>
    <font>
      <sz val="10"/>
      <name val="Symbol"/>
      <family val="1"/>
    </font>
    <font>
      <b/>
      <sz val="12"/>
      <color indexed="10"/>
      <name val="Symbol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Symbol"/>
      <family val="1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40"/>
      <name val="Symbol"/>
      <family val="1"/>
    </font>
    <font>
      <b/>
      <sz val="9"/>
      <color indexed="40"/>
      <name val="Arial"/>
      <family val="2"/>
    </font>
    <font>
      <b/>
      <sz val="12"/>
      <color indexed="61"/>
      <name val="Symbol"/>
      <family val="1"/>
    </font>
    <font>
      <b/>
      <sz val="9"/>
      <color indexed="61"/>
      <name val="Arial"/>
      <family val="2"/>
    </font>
    <font>
      <b/>
      <sz val="12"/>
      <name val="Symbol"/>
      <family val="1"/>
    </font>
    <font>
      <sz val="10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0"/>
      <color indexed="56"/>
      <name val="Calibri"/>
      <family val="2"/>
    </font>
    <font>
      <b/>
      <vertAlign val="subscript"/>
      <sz val="10"/>
      <color indexed="56"/>
      <name val="Calibri"/>
      <family val="2"/>
    </font>
    <font>
      <b/>
      <sz val="10"/>
      <color indexed="44"/>
      <name val="Calibri"/>
      <family val="2"/>
    </font>
    <font>
      <b/>
      <vertAlign val="subscript"/>
      <sz val="10"/>
      <color indexed="44"/>
      <name val="Calibri"/>
      <family val="2"/>
    </font>
    <font>
      <b/>
      <sz val="10"/>
      <color indexed="60"/>
      <name val="Calibri"/>
      <family val="2"/>
    </font>
    <font>
      <b/>
      <vertAlign val="subscript"/>
      <sz val="10"/>
      <color indexed="60"/>
      <name val="Calibri"/>
      <family val="2"/>
    </font>
    <font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8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26" borderId="1" applyNumberForma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3" fillId="0" borderId="0" xfId="0" applyFont="1" applyAlignment="1">
      <alignment horizontal="center" vertical="center" wrapText="1"/>
    </xf>
    <xf numFmtId="164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0" fillId="0" borderId="0" xfId="0" applyNumberFormat="1" applyAlignment="1" quotePrefix="1">
      <alignment horizontal="center"/>
    </xf>
    <xf numFmtId="3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 quotePrefix="1">
      <alignment horizontal="center"/>
    </xf>
    <xf numFmtId="1" fontId="0" fillId="0" borderId="0" xfId="0" applyNumberFormat="1" applyFill="1" applyAlignment="1" quotePrefix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-0.00425"/>
          <c:w val="0.897"/>
          <c:h val="0.95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'szereg cz 1'!$D$1</c:f>
              <c:strCache>
                <c:ptCount val="1"/>
                <c:pt idx="0">
                  <c:v>D (t)
 [zł]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'szereg cz 1'!$C$2:$C$54</c:f>
              <c:numCache/>
            </c:numRef>
          </c:xVal>
          <c:yVal>
            <c:numRef>
              <c:f>'szereg cz 1'!$D$2:$D$54</c:f>
              <c:numCache/>
            </c:numRef>
          </c:yVal>
          <c:smooth val="1"/>
        </c:ser>
        <c:ser>
          <c:idx val="1"/>
          <c:order val="1"/>
          <c:tx>
            <c:strRef>
              <c:f>'szereg cz 1'!$F$1</c:f>
              <c:strCache>
                <c:ptCount val="1"/>
                <c:pt idx="0">
                  <c:v>M (t) 
[zł]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'szereg cz 1'!$C$2:$C$54</c:f>
              <c:numCache/>
            </c:numRef>
          </c:xVal>
          <c:yVal>
            <c:numRef>
              <c:f>'szereg cz 1'!$F$2:$F$54</c:f>
              <c:numCache/>
            </c:numRef>
          </c:yVal>
          <c:smooth val="1"/>
        </c:ser>
        <c:axId val="10650001"/>
        <c:axId val="28741146"/>
      </c:scatterChart>
      <c:valAx>
        <c:axId val="1065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[tydzień]</a:t>
                </a:r>
              </a:p>
            </c:rich>
          </c:tx>
          <c:layout>
            <c:manualLayout>
              <c:xMode val="factor"/>
              <c:yMode val="factor"/>
              <c:x val="-0.006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1146"/>
        <c:crosses val="autoZero"/>
        <c:crossBetween val="midCat"/>
        <c:dispUnits/>
      </c:valAx>
      <c:valAx>
        <c:axId val="28741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D(t) </a:t>
                </a:r>
                <a:r>
                  <a:rPr lang="en-US" cap="none" sz="1000" b="1" i="0" u="none" baseline="0">
                    <a:solidFill>
                      <a:srgbClr val="0066CC"/>
                    </a:solidFill>
                  </a:rPr>
                  <a:t>M(t)</a:t>
                </a:r>
              </a:p>
            </c:rich>
          </c:tx>
          <c:layout>
            <c:manualLayout>
              <c:xMode val="factor"/>
              <c:yMode val="factor"/>
              <c:x val="0.043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00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-0.00625"/>
          <c:w val="0.8385"/>
          <c:h val="0.9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'szereg cz 2'!$D$1</c:f>
              <c:strCache>
                <c:ptCount val="1"/>
                <c:pt idx="0">
                  <c:v>D (t)
 [zł]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'szereg cz 2'!$C$2:$C$61</c:f>
              <c:numCache/>
            </c:numRef>
          </c:xVal>
          <c:yVal>
            <c:numRef>
              <c:f>'szereg cz 2'!$D$2:$D$61</c:f>
              <c:numCache/>
            </c:numRef>
          </c:yVal>
          <c:smooth val="0"/>
        </c:ser>
        <c:ser>
          <c:idx val="1"/>
          <c:order val="1"/>
          <c:tx>
            <c:strRef>
              <c:f>'szereg cz 2'!$F$1</c:f>
              <c:strCache>
                <c:ptCount val="1"/>
                <c:pt idx="0">
                  <c:v>M1 (t) 
[zł]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'szereg cz 2'!$C$2:$C$61</c:f>
              <c:numCache/>
            </c:numRef>
          </c:xVal>
          <c:yVal>
            <c:numRef>
              <c:f>'szereg cz 2'!$F$2:$F$61</c:f>
              <c:numCache/>
            </c:numRef>
          </c:yVal>
          <c:smooth val="0"/>
        </c:ser>
        <c:ser>
          <c:idx val="2"/>
          <c:order val="2"/>
          <c:tx>
            <c:strRef>
              <c:f>'szereg cz 2'!$H$1</c:f>
              <c:strCache>
                <c:ptCount val="1"/>
                <c:pt idx="0">
                  <c:v>M2 (t) 
[zł]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'szereg cz 2'!$C$2:$C$61</c:f>
              <c:numCache/>
            </c:numRef>
          </c:xVal>
          <c:yVal>
            <c:numRef>
              <c:f>'szereg cz 2'!$H$2:$H$61</c:f>
              <c:numCache/>
            </c:numRef>
          </c:yVal>
          <c:smooth val="0"/>
        </c:ser>
        <c:ser>
          <c:idx val="3"/>
          <c:order val="3"/>
          <c:tx>
            <c:strRef>
              <c:f>'szereg cz 2'!$J$1</c:f>
              <c:strCache>
                <c:ptCount val="1"/>
                <c:pt idx="0">
                  <c:v>M3 (t) 
[zł]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'szereg cz 2'!$C$2:$C$61</c:f>
              <c:numCache/>
            </c:numRef>
          </c:xVal>
          <c:yVal>
            <c:numRef>
              <c:f>'szereg cz 2'!$J$2:$J$61</c:f>
              <c:numCache/>
            </c:numRef>
          </c:yVal>
          <c:smooth val="0"/>
        </c:ser>
        <c:axId val="57343723"/>
        <c:axId val="46331460"/>
      </c:scatterChart>
      <c:valAx>
        <c:axId val="5734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[tydzień]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1460"/>
        <c:crosses val="autoZero"/>
        <c:crossBetween val="midCat"/>
        <c:dispUnits/>
      </c:valAx>
      <c:valAx>
        <c:axId val="46331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D(t) </a:t>
                </a: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M</a:t>
                </a:r>
                <a:r>
                  <a:rPr lang="en-US" cap="none" sz="1000" b="1" i="0" u="none" baseline="-25000">
                    <a:solidFill>
                      <a:srgbClr val="003366"/>
                    </a:solidFill>
                  </a:rPr>
                  <a:t>1</a:t>
                </a: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(t) </a:t>
                </a:r>
                <a:r>
                  <a:rPr lang="en-US" cap="none" sz="1000" b="1" i="0" u="none" baseline="0">
                    <a:solidFill>
                      <a:srgbClr val="99CCFF"/>
                    </a:solidFill>
                  </a:rPr>
                  <a:t>M</a:t>
                </a:r>
                <a:r>
                  <a:rPr lang="en-US" cap="none" sz="1000" b="1" i="0" u="none" baseline="-25000">
                    <a:solidFill>
                      <a:srgbClr val="99CCFF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99CCFF"/>
                    </a:solidFill>
                  </a:rPr>
                  <a:t>(t) </a:t>
                </a:r>
                <a:r>
                  <a:rPr lang="en-US" cap="none" sz="1000" b="1" i="0" u="none" baseline="0">
                    <a:solidFill>
                      <a:srgbClr val="993300"/>
                    </a:solidFill>
                  </a:rPr>
                  <a:t>M</a:t>
                </a:r>
                <a:r>
                  <a:rPr lang="en-US" cap="none" sz="1000" b="1" i="0" u="none" baseline="-25000">
                    <a:solidFill>
                      <a:srgbClr val="9933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993300"/>
                    </a:solidFill>
                  </a:rPr>
                  <a:t>(t)</a:t>
                </a:r>
              </a:p>
            </c:rich>
          </c:tx>
          <c:layout>
            <c:manualLayout>
              <c:xMode val="factor"/>
              <c:yMode val="factor"/>
              <c:x val="0.1107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37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85725</xdr:rowOff>
    </xdr:from>
    <xdr:to>
      <xdr:col>18</xdr:col>
      <xdr:colOff>209550</xdr:colOff>
      <xdr:row>27</xdr:row>
      <xdr:rowOff>95250</xdr:rowOff>
    </xdr:to>
    <xdr:graphicFrame>
      <xdr:nvGraphicFramePr>
        <xdr:cNvPr id="1" name="Wykres 1"/>
        <xdr:cNvGraphicFramePr/>
      </xdr:nvGraphicFramePr>
      <xdr:xfrm>
        <a:off x="6686550" y="85725"/>
        <a:ext cx="88392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58</xdr:row>
      <xdr:rowOff>0</xdr:rowOff>
    </xdr:from>
    <xdr:to>
      <xdr:col>9</xdr:col>
      <xdr:colOff>733425</xdr:colOff>
      <xdr:row>63</xdr:row>
      <xdr:rowOff>28575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0715625"/>
          <a:ext cx="7667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0</xdr:row>
      <xdr:rowOff>66675</xdr:rowOff>
    </xdr:from>
    <xdr:to>
      <xdr:col>24</xdr:col>
      <xdr:colOff>0</xdr:colOff>
      <xdr:row>31</xdr:row>
      <xdr:rowOff>171450</xdr:rowOff>
    </xdr:to>
    <xdr:graphicFrame>
      <xdr:nvGraphicFramePr>
        <xdr:cNvPr id="1" name="Wykres 2"/>
        <xdr:cNvGraphicFramePr/>
      </xdr:nvGraphicFramePr>
      <xdr:xfrm>
        <a:off x="9191625" y="66675"/>
        <a:ext cx="104775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66</xdr:row>
      <xdr:rowOff>0</xdr:rowOff>
    </xdr:from>
    <xdr:to>
      <xdr:col>9</xdr:col>
      <xdr:colOff>190500</xdr:colOff>
      <xdr:row>71</xdr:row>
      <xdr:rowOff>28575</xdr:rowOff>
    </xdr:to>
    <xdr:pic>
      <xdr:nvPicPr>
        <xdr:cNvPr id="2" name="Obraz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163425"/>
          <a:ext cx="7686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70" zoomScaleNormal="70" zoomScalePageLayoutView="0" workbookViewId="0" topLeftCell="A37">
      <selection activeCell="B59" sqref="B59"/>
    </sheetView>
  </sheetViews>
  <sheetFormatPr defaultColWidth="8.796875" defaultRowHeight="14.25"/>
  <cols>
    <col min="2" max="2" width="18.19921875" style="0" customWidth="1"/>
    <col min="3" max="7" width="7.3984375" style="1" customWidth="1"/>
  </cols>
  <sheetData>
    <row r="1" spans="1:7" ht="28.5">
      <c r="A1" s="1"/>
      <c r="B1" s="31" t="s">
        <v>10</v>
      </c>
      <c r="C1" s="29" t="s">
        <v>0</v>
      </c>
      <c r="D1" s="3" t="s">
        <v>1</v>
      </c>
      <c r="E1" s="4" t="s">
        <v>21</v>
      </c>
      <c r="F1" s="25" t="s">
        <v>22</v>
      </c>
      <c r="G1" s="5" t="s">
        <v>23</v>
      </c>
    </row>
    <row r="2" spans="1:7" ht="14.25">
      <c r="A2" s="10" t="s">
        <v>2</v>
      </c>
      <c r="B2" s="10"/>
      <c r="C2" s="32">
        <v>0</v>
      </c>
      <c r="D2" s="33">
        <f>A7</f>
        <v>1000</v>
      </c>
      <c r="E2" s="33">
        <f>-D2*$A$5*$A$3</f>
        <v>-100</v>
      </c>
      <c r="F2" s="33">
        <f>$A$11</f>
        <v>0</v>
      </c>
      <c r="G2" s="33">
        <f>-$F2*$A$9*$A$3-E2</f>
        <v>100</v>
      </c>
    </row>
    <row r="3" spans="1:7" ht="14.25">
      <c r="A3" s="1">
        <v>1</v>
      </c>
      <c r="B3" s="1"/>
      <c r="C3" s="32">
        <f>C2+$A$3</f>
        <v>1</v>
      </c>
      <c r="D3" s="33">
        <f>D2+E2</f>
        <v>900</v>
      </c>
      <c r="E3" s="33">
        <f>-D3*$A$5*$A$3</f>
        <v>-90</v>
      </c>
      <c r="F3" s="33">
        <f>F2+G2</f>
        <v>100</v>
      </c>
      <c r="G3" s="33">
        <f>-$F3*$A$9*$A$3-E3</f>
        <v>65</v>
      </c>
    </row>
    <row r="4" spans="1:7" ht="15.75">
      <c r="A4" s="11" t="s">
        <v>3</v>
      </c>
      <c r="B4" s="11">
        <v>10</v>
      </c>
      <c r="C4" s="32">
        <f aca="true" t="shared" si="0" ref="C4:C54">C3+$A$3</f>
        <v>2</v>
      </c>
      <c r="D4" s="33">
        <f aca="true" t="shared" si="1" ref="D4:D54">D3+E3</f>
        <v>810</v>
      </c>
      <c r="E4" s="33">
        <f aca="true" t="shared" si="2" ref="E4:E54">-D4*$A$5*$A$3</f>
        <v>-81</v>
      </c>
      <c r="F4" s="33">
        <f aca="true" t="shared" si="3" ref="F4:F54">F3+G3</f>
        <v>165</v>
      </c>
      <c r="G4" s="33">
        <f aca="true" t="shared" si="4" ref="G4:G54">-$F4*$A$9*$A$3-E4</f>
        <v>39.75</v>
      </c>
    </row>
    <row r="5" spans="1:7" ht="14.25">
      <c r="A5" s="12">
        <f>B4/100</f>
        <v>0.1</v>
      </c>
      <c r="B5" s="12"/>
      <c r="C5" s="32">
        <f t="shared" si="0"/>
        <v>3</v>
      </c>
      <c r="D5" s="33">
        <f t="shared" si="1"/>
        <v>729</v>
      </c>
      <c r="E5" s="33">
        <f t="shared" si="2"/>
        <v>-72.9</v>
      </c>
      <c r="F5" s="33">
        <f t="shared" si="3"/>
        <v>204.75</v>
      </c>
      <c r="G5" s="33">
        <f t="shared" si="4"/>
        <v>21.712500000000006</v>
      </c>
    </row>
    <row r="6" spans="1:7" ht="14.25">
      <c r="A6" s="12" t="s">
        <v>4</v>
      </c>
      <c r="B6" s="12"/>
      <c r="C6" s="32">
        <f t="shared" si="0"/>
        <v>4</v>
      </c>
      <c r="D6" s="33">
        <f t="shared" si="1"/>
        <v>656.1</v>
      </c>
      <c r="E6" s="33">
        <f t="shared" si="2"/>
        <v>-65.61</v>
      </c>
      <c r="F6" s="33">
        <f t="shared" si="3"/>
        <v>226.4625</v>
      </c>
      <c r="G6" s="33">
        <f t="shared" si="4"/>
        <v>8.994374999999998</v>
      </c>
    </row>
    <row r="7" spans="1:7" ht="14.25">
      <c r="A7" s="30">
        <v>1000</v>
      </c>
      <c r="B7" s="30"/>
      <c r="C7" s="32">
        <f t="shared" si="0"/>
        <v>5</v>
      </c>
      <c r="D7" s="33">
        <f t="shared" si="1"/>
        <v>590.49</v>
      </c>
      <c r="E7" s="33">
        <f t="shared" si="2"/>
        <v>-59.04900000000001</v>
      </c>
      <c r="F7" s="33">
        <f t="shared" si="3"/>
        <v>235.456875</v>
      </c>
      <c r="G7" s="33">
        <f t="shared" si="4"/>
        <v>0.18478125000000745</v>
      </c>
    </row>
    <row r="8" spans="1:7" ht="15.75">
      <c r="A8" s="14" t="s">
        <v>24</v>
      </c>
      <c r="B8" s="14">
        <v>25</v>
      </c>
      <c r="C8" s="32">
        <f t="shared" si="0"/>
        <v>6</v>
      </c>
      <c r="D8" s="33">
        <f t="shared" si="1"/>
        <v>531.441</v>
      </c>
      <c r="E8" s="33">
        <f t="shared" si="2"/>
        <v>-53.14410000000001</v>
      </c>
      <c r="F8" s="33">
        <f t="shared" si="3"/>
        <v>235.64165625</v>
      </c>
      <c r="G8" s="33">
        <f t="shared" si="4"/>
        <v>-5.766314062499994</v>
      </c>
    </row>
    <row r="9" spans="1:7" ht="14.25">
      <c r="A9" s="15">
        <f>B8/100</f>
        <v>0.25</v>
      </c>
      <c r="B9" s="15"/>
      <c r="C9" s="32">
        <f t="shared" si="0"/>
        <v>7</v>
      </c>
      <c r="D9" s="33">
        <f t="shared" si="1"/>
        <v>478.29690000000005</v>
      </c>
      <c r="E9" s="33">
        <f t="shared" si="2"/>
        <v>-47.82969000000001</v>
      </c>
      <c r="F9" s="33">
        <f t="shared" si="3"/>
        <v>229.87534218750002</v>
      </c>
      <c r="G9" s="33">
        <f t="shared" si="4"/>
        <v>-9.639145546875</v>
      </c>
    </row>
    <row r="10" spans="1:7" ht="14.25">
      <c r="A10" s="15" t="s">
        <v>25</v>
      </c>
      <c r="B10" s="15"/>
      <c r="C10" s="32">
        <f t="shared" si="0"/>
        <v>8</v>
      </c>
      <c r="D10" s="33">
        <f t="shared" si="1"/>
        <v>430.46721</v>
      </c>
      <c r="E10" s="33">
        <f t="shared" si="2"/>
        <v>-43.046721000000005</v>
      </c>
      <c r="F10" s="33">
        <f t="shared" si="3"/>
        <v>220.23619664062502</v>
      </c>
      <c r="G10" s="33">
        <f t="shared" si="4"/>
        <v>-12.012328160156251</v>
      </c>
    </row>
    <row r="11" spans="1:7" ht="14.25">
      <c r="A11" s="28">
        <v>0</v>
      </c>
      <c r="B11" s="28"/>
      <c r="C11" s="32">
        <f t="shared" si="0"/>
        <v>9</v>
      </c>
      <c r="D11" s="33">
        <f t="shared" si="1"/>
        <v>387.42048900000003</v>
      </c>
      <c r="E11" s="33">
        <f t="shared" si="2"/>
        <v>-38.74204890000001</v>
      </c>
      <c r="F11" s="33">
        <f t="shared" si="3"/>
        <v>208.22386848046878</v>
      </c>
      <c r="G11" s="33">
        <f t="shared" si="4"/>
        <v>-13.313918220117188</v>
      </c>
    </row>
    <row r="12" spans="3:7" ht="14.25">
      <c r="C12" s="32">
        <f t="shared" si="0"/>
        <v>10</v>
      </c>
      <c r="D12" s="33">
        <f t="shared" si="1"/>
        <v>348.67844010000005</v>
      </c>
      <c r="E12" s="33">
        <f t="shared" si="2"/>
        <v>-34.867844010000006</v>
      </c>
      <c r="F12" s="33">
        <f t="shared" si="3"/>
        <v>194.9099502603516</v>
      </c>
      <c r="G12" s="33">
        <f t="shared" si="4"/>
        <v>-13.859643555087892</v>
      </c>
    </row>
    <row r="13" spans="3:7" ht="14.25">
      <c r="C13" s="32">
        <f t="shared" si="0"/>
        <v>11</v>
      </c>
      <c r="D13" s="33">
        <f t="shared" si="1"/>
        <v>313.81059609000005</v>
      </c>
      <c r="E13" s="33">
        <f t="shared" si="2"/>
        <v>-31.381059609000005</v>
      </c>
      <c r="F13" s="33">
        <f t="shared" si="3"/>
        <v>181.0503067052637</v>
      </c>
      <c r="G13" s="33">
        <f t="shared" si="4"/>
        <v>-13.881517067315919</v>
      </c>
    </row>
    <row r="14" spans="3:7" ht="14.25">
      <c r="C14" s="32">
        <f t="shared" si="0"/>
        <v>12</v>
      </c>
      <c r="D14" s="33">
        <f t="shared" si="1"/>
        <v>282.429536481</v>
      </c>
      <c r="E14" s="33">
        <f t="shared" si="2"/>
        <v>-28.242953648100002</v>
      </c>
      <c r="F14" s="33">
        <f t="shared" si="3"/>
        <v>167.16878963794778</v>
      </c>
      <c r="G14" s="33">
        <f t="shared" si="4"/>
        <v>-13.549243761386943</v>
      </c>
    </row>
    <row r="15" spans="3:7" ht="14.25">
      <c r="C15" s="32">
        <f t="shared" si="0"/>
        <v>13</v>
      </c>
      <c r="D15" s="33">
        <f t="shared" si="1"/>
        <v>254.1865828329</v>
      </c>
      <c r="E15" s="33">
        <f t="shared" si="2"/>
        <v>-25.41865828329</v>
      </c>
      <c r="F15" s="33">
        <f t="shared" si="3"/>
        <v>153.61954587656084</v>
      </c>
      <c r="G15" s="33">
        <f t="shared" si="4"/>
        <v>-12.986228185850209</v>
      </c>
    </row>
    <row r="16" spans="3:7" ht="14.25">
      <c r="C16" s="32">
        <f t="shared" si="0"/>
        <v>14</v>
      </c>
      <c r="D16" s="33">
        <f t="shared" si="1"/>
        <v>228.76792454961</v>
      </c>
      <c r="E16" s="33">
        <f t="shared" si="2"/>
        <v>-22.876792454961002</v>
      </c>
      <c r="F16" s="33">
        <f t="shared" si="3"/>
        <v>140.6333176907106</v>
      </c>
      <c r="G16" s="33">
        <f t="shared" si="4"/>
        <v>-12.28153696771665</v>
      </c>
    </row>
    <row r="17" spans="3:7" ht="14.25">
      <c r="C17" s="32">
        <f t="shared" si="0"/>
        <v>15</v>
      </c>
      <c r="D17" s="33">
        <f t="shared" si="1"/>
        <v>205.891132094649</v>
      </c>
      <c r="E17" s="33">
        <f t="shared" si="2"/>
        <v>-20.5891132094649</v>
      </c>
      <c r="F17" s="33">
        <f t="shared" si="3"/>
        <v>128.35178072299396</v>
      </c>
      <c r="G17" s="33">
        <f t="shared" si="4"/>
        <v>-11.49883197128359</v>
      </c>
    </row>
    <row r="18" spans="3:7" ht="14.25">
      <c r="C18" s="36">
        <f t="shared" si="0"/>
        <v>16</v>
      </c>
      <c r="D18" s="35">
        <f t="shared" si="1"/>
        <v>185.3020188851841</v>
      </c>
      <c r="E18" s="33">
        <f t="shared" si="2"/>
        <v>-18.530201888518413</v>
      </c>
      <c r="F18" s="35">
        <f t="shared" si="3"/>
        <v>116.85294875171037</v>
      </c>
      <c r="G18" s="33">
        <f t="shared" si="4"/>
        <v>-10.68303529940918</v>
      </c>
    </row>
    <row r="19" spans="3:7" ht="14.25">
      <c r="C19" s="32">
        <f t="shared" si="0"/>
        <v>17</v>
      </c>
      <c r="D19" s="33">
        <f t="shared" si="1"/>
        <v>166.7718169966657</v>
      </c>
      <c r="E19" s="33">
        <f t="shared" si="2"/>
        <v>-16.677181699666573</v>
      </c>
      <c r="F19" s="33">
        <f t="shared" si="3"/>
        <v>106.16991345230119</v>
      </c>
      <c r="G19" s="33">
        <f t="shared" si="4"/>
        <v>-9.865296663408724</v>
      </c>
    </row>
    <row r="20" spans="3:7" ht="14.25">
      <c r="C20" s="32">
        <f t="shared" si="0"/>
        <v>18</v>
      </c>
      <c r="D20" s="33">
        <f t="shared" si="1"/>
        <v>150.09463529699914</v>
      </c>
      <c r="E20" s="33">
        <f t="shared" si="2"/>
        <v>-15.009463529699914</v>
      </c>
      <c r="F20" s="33">
        <f t="shared" si="3"/>
        <v>96.30461678889246</v>
      </c>
      <c r="G20" s="33">
        <f t="shared" si="4"/>
        <v>-9.0666906675232</v>
      </c>
    </row>
    <row r="21" spans="3:7" ht="14.25">
      <c r="C21" s="32">
        <f t="shared" si="0"/>
        <v>19</v>
      </c>
      <c r="D21" s="33">
        <f t="shared" si="1"/>
        <v>135.08517176729924</v>
      </c>
      <c r="E21" s="33">
        <f t="shared" si="2"/>
        <v>-13.508517176729924</v>
      </c>
      <c r="F21" s="33">
        <f t="shared" si="3"/>
        <v>87.23792612136926</v>
      </c>
      <c r="G21" s="33">
        <f t="shared" si="4"/>
        <v>-8.30096435361239</v>
      </c>
    </row>
    <row r="22" spans="3:7" ht="14.25">
      <c r="C22" s="32">
        <f t="shared" si="0"/>
        <v>20</v>
      </c>
      <c r="D22" s="33">
        <f t="shared" si="1"/>
        <v>121.57665459056932</v>
      </c>
      <c r="E22" s="33">
        <f t="shared" si="2"/>
        <v>-12.157665459056933</v>
      </c>
      <c r="F22" s="33">
        <f t="shared" si="3"/>
        <v>78.93696176775687</v>
      </c>
      <c r="G22" s="33">
        <f t="shared" si="4"/>
        <v>-7.576574982882285</v>
      </c>
    </row>
    <row r="23" spans="3:7" ht="14.25">
      <c r="C23" s="36">
        <f t="shared" si="0"/>
        <v>21</v>
      </c>
      <c r="D23" s="35">
        <f t="shared" si="1"/>
        <v>109.41898913151239</v>
      </c>
      <c r="E23" s="33">
        <f t="shared" si="2"/>
        <v>-10.94189891315124</v>
      </c>
      <c r="F23" s="35">
        <f t="shared" si="3"/>
        <v>71.36038678487458</v>
      </c>
      <c r="G23" s="33">
        <f t="shared" si="4"/>
        <v>-6.898197783067404</v>
      </c>
    </row>
    <row r="24" spans="3:7" ht="14.25">
      <c r="C24" s="32">
        <f t="shared" si="0"/>
        <v>22</v>
      </c>
      <c r="D24" s="33">
        <f t="shared" si="1"/>
        <v>98.47709021836116</v>
      </c>
      <c r="E24" s="33">
        <f t="shared" si="2"/>
        <v>-9.847709021836117</v>
      </c>
      <c r="F24" s="33">
        <f t="shared" si="3"/>
        <v>64.46218900180718</v>
      </c>
      <c r="G24" s="33">
        <f t="shared" si="4"/>
        <v>-6.267838228615677</v>
      </c>
    </row>
    <row r="25" spans="3:7" ht="14.25">
      <c r="C25" s="32">
        <f t="shared" si="0"/>
        <v>23</v>
      </c>
      <c r="D25" s="33">
        <f t="shared" si="1"/>
        <v>88.62938119652503</v>
      </c>
      <c r="E25" s="33">
        <f t="shared" si="2"/>
        <v>-8.862938119652503</v>
      </c>
      <c r="F25" s="33">
        <f t="shared" si="3"/>
        <v>58.1943507731915</v>
      </c>
      <c r="G25" s="33">
        <f t="shared" si="4"/>
        <v>-5.685649573645373</v>
      </c>
    </row>
    <row r="26" spans="3:7" ht="14.25">
      <c r="C26" s="32">
        <f t="shared" si="0"/>
        <v>24</v>
      </c>
      <c r="D26" s="33">
        <f t="shared" si="1"/>
        <v>79.76644307687253</v>
      </c>
      <c r="E26" s="33">
        <f t="shared" si="2"/>
        <v>-7.976644307687254</v>
      </c>
      <c r="F26" s="33">
        <f t="shared" si="3"/>
        <v>52.50870119954613</v>
      </c>
      <c r="G26" s="33">
        <f t="shared" si="4"/>
        <v>-5.150530992199279</v>
      </c>
    </row>
    <row r="27" spans="3:7" ht="14.25">
      <c r="C27" s="32">
        <f t="shared" si="0"/>
        <v>25</v>
      </c>
      <c r="D27" s="33">
        <f t="shared" si="1"/>
        <v>71.78979876918528</v>
      </c>
      <c r="E27" s="33">
        <f t="shared" si="2"/>
        <v>-7.178979876918529</v>
      </c>
      <c r="F27" s="33">
        <f t="shared" si="3"/>
        <v>47.35817020734685</v>
      </c>
      <c r="G27" s="33">
        <f t="shared" si="4"/>
        <v>-4.660562674918184</v>
      </c>
    </row>
    <row r="28" spans="3:7" ht="14.25">
      <c r="C28" s="32">
        <f t="shared" si="0"/>
        <v>26</v>
      </c>
      <c r="D28" s="33">
        <f t="shared" si="1"/>
        <v>64.61081889226675</v>
      </c>
      <c r="E28" s="33">
        <f t="shared" si="2"/>
        <v>-6.4610818892266755</v>
      </c>
      <c r="F28" s="33">
        <f t="shared" si="3"/>
        <v>42.69760753242867</v>
      </c>
      <c r="G28" s="33">
        <f t="shared" si="4"/>
        <v>-4.213319993880492</v>
      </c>
    </row>
    <row r="29" spans="3:7" ht="14.25">
      <c r="C29" s="32">
        <f t="shared" si="0"/>
        <v>27</v>
      </c>
      <c r="D29" s="33">
        <f t="shared" si="1"/>
        <v>58.14973700304007</v>
      </c>
      <c r="E29" s="33">
        <f t="shared" si="2"/>
        <v>-5.814973700304008</v>
      </c>
      <c r="F29" s="33">
        <f t="shared" si="3"/>
        <v>38.48428753854818</v>
      </c>
      <c r="G29" s="33">
        <f t="shared" si="4"/>
        <v>-3.8060981843330373</v>
      </c>
    </row>
    <row r="30" spans="3:7" ht="14.25">
      <c r="C30" s="32">
        <f t="shared" si="0"/>
        <v>28</v>
      </c>
      <c r="D30" s="33">
        <f t="shared" si="1"/>
        <v>52.334763302736064</v>
      </c>
      <c r="E30" s="33">
        <f t="shared" si="2"/>
        <v>-5.233476330273607</v>
      </c>
      <c r="F30" s="33">
        <f t="shared" si="3"/>
        <v>34.67818935421514</v>
      </c>
      <c r="G30" s="33">
        <f t="shared" si="4"/>
        <v>-3.4360710082801784</v>
      </c>
    </row>
    <row r="31" spans="3:7" ht="14.25">
      <c r="C31" s="32">
        <f t="shared" si="0"/>
        <v>29</v>
      </c>
      <c r="D31" s="33">
        <f t="shared" si="1"/>
        <v>47.10128697246246</v>
      </c>
      <c r="E31" s="33">
        <f t="shared" si="2"/>
        <v>-4.710128697246247</v>
      </c>
      <c r="F31" s="33">
        <f t="shared" si="3"/>
        <v>31.242118345934962</v>
      </c>
      <c r="G31" s="33">
        <f t="shared" si="4"/>
        <v>-3.100400889237494</v>
      </c>
    </row>
    <row r="32" spans="3:7" ht="14.25">
      <c r="C32" s="32">
        <f t="shared" si="0"/>
        <v>30</v>
      </c>
      <c r="D32" s="33">
        <f t="shared" si="1"/>
        <v>42.39115827521621</v>
      </c>
      <c r="E32" s="33">
        <f t="shared" si="2"/>
        <v>-4.239115827521622</v>
      </c>
      <c r="F32" s="33">
        <f t="shared" si="3"/>
        <v>28.141717456697467</v>
      </c>
      <c r="G32" s="33">
        <f t="shared" si="4"/>
        <v>-2.796313536652745</v>
      </c>
    </row>
    <row r="33" spans="3:7" ht="14.25">
      <c r="C33" s="32">
        <f t="shared" si="0"/>
        <v>31</v>
      </c>
      <c r="D33" s="33">
        <f t="shared" si="1"/>
        <v>38.15204244769459</v>
      </c>
      <c r="E33" s="33">
        <f t="shared" si="2"/>
        <v>-3.8152042447694594</v>
      </c>
      <c r="F33" s="33">
        <f t="shared" si="3"/>
        <v>25.345403920044724</v>
      </c>
      <c r="G33" s="33">
        <f t="shared" si="4"/>
        <v>-2.5211467352417216</v>
      </c>
    </row>
    <row r="34" spans="3:7" ht="14.25">
      <c r="C34" s="32">
        <f t="shared" si="0"/>
        <v>32</v>
      </c>
      <c r="D34" s="33">
        <f t="shared" si="1"/>
        <v>34.33683820292513</v>
      </c>
      <c r="E34" s="33">
        <f t="shared" si="2"/>
        <v>-3.4336838202925133</v>
      </c>
      <c r="F34" s="33">
        <f t="shared" si="3"/>
        <v>22.824257184803002</v>
      </c>
      <c r="G34" s="33">
        <f t="shared" si="4"/>
        <v>-2.2723804759082373</v>
      </c>
    </row>
    <row r="35" spans="3:7" ht="14.25">
      <c r="C35" s="32">
        <f t="shared" si="0"/>
        <v>33</v>
      </c>
      <c r="D35" s="33">
        <f t="shared" si="1"/>
        <v>30.903154382632614</v>
      </c>
      <c r="E35" s="33">
        <f t="shared" si="2"/>
        <v>-3.0903154382632616</v>
      </c>
      <c r="F35" s="33">
        <f t="shared" si="3"/>
        <v>20.551876708894767</v>
      </c>
      <c r="G35" s="33">
        <f t="shared" si="4"/>
        <v>-2.04765373896043</v>
      </c>
    </row>
    <row r="36" spans="3:7" ht="14.25">
      <c r="C36" s="32">
        <f t="shared" si="0"/>
        <v>34</v>
      </c>
      <c r="D36" s="33">
        <f t="shared" si="1"/>
        <v>27.812838944369354</v>
      </c>
      <c r="E36" s="33">
        <f t="shared" si="2"/>
        <v>-2.7812838944369354</v>
      </c>
      <c r="F36" s="33">
        <f t="shared" si="3"/>
        <v>18.504222969934336</v>
      </c>
      <c r="G36" s="33">
        <f t="shared" si="4"/>
        <v>-1.8447718480466486</v>
      </c>
    </row>
    <row r="37" spans="3:7" ht="14.25">
      <c r="C37" s="32">
        <f t="shared" si="0"/>
        <v>35</v>
      </c>
      <c r="D37" s="33">
        <f t="shared" si="1"/>
        <v>25.031555049932418</v>
      </c>
      <c r="E37" s="33">
        <f t="shared" si="2"/>
        <v>-2.503155504993242</v>
      </c>
      <c r="F37" s="33">
        <f t="shared" si="3"/>
        <v>16.659451121887688</v>
      </c>
      <c r="G37" s="33">
        <f t="shared" si="4"/>
        <v>-1.6617072754786801</v>
      </c>
    </row>
    <row r="38" spans="3:7" ht="14.25">
      <c r="C38" s="32">
        <f t="shared" si="0"/>
        <v>36</v>
      </c>
      <c r="D38" s="33">
        <f t="shared" si="1"/>
        <v>22.528399544939177</v>
      </c>
      <c r="E38" s="33">
        <f t="shared" si="2"/>
        <v>-2.252839954493918</v>
      </c>
      <c r="F38" s="33">
        <f t="shared" si="3"/>
        <v>14.997743846409008</v>
      </c>
      <c r="G38" s="33">
        <f t="shared" si="4"/>
        <v>-1.4965960071083342</v>
      </c>
    </row>
    <row r="39" spans="3:7" ht="14.25">
      <c r="C39" s="32">
        <f t="shared" si="0"/>
        <v>37</v>
      </c>
      <c r="D39" s="33">
        <f t="shared" si="1"/>
        <v>20.27555959044526</v>
      </c>
      <c r="E39" s="33">
        <f t="shared" si="2"/>
        <v>-2.027555959044526</v>
      </c>
      <c r="F39" s="33">
        <f t="shared" si="3"/>
        <v>13.501147839300675</v>
      </c>
      <c r="G39" s="33">
        <f t="shared" si="4"/>
        <v>-1.3477310007806427</v>
      </c>
    </row>
    <row r="40" spans="3:7" ht="14.25">
      <c r="C40" s="32">
        <f t="shared" si="0"/>
        <v>38</v>
      </c>
      <c r="D40" s="33">
        <f t="shared" si="1"/>
        <v>18.24800363140073</v>
      </c>
      <c r="E40" s="33">
        <f t="shared" si="2"/>
        <v>-1.8248003631400733</v>
      </c>
      <c r="F40" s="33">
        <f t="shared" si="3"/>
        <v>12.153416838520032</v>
      </c>
      <c r="G40" s="33">
        <f t="shared" si="4"/>
        <v>-1.2135538464899347</v>
      </c>
    </row>
    <row r="41" spans="3:7" ht="14.25">
      <c r="C41" s="32">
        <f t="shared" si="0"/>
        <v>39</v>
      </c>
      <c r="D41" s="33">
        <f t="shared" si="1"/>
        <v>16.423203268260657</v>
      </c>
      <c r="E41" s="33">
        <f t="shared" si="2"/>
        <v>-1.6423203268260658</v>
      </c>
      <c r="F41" s="33">
        <f t="shared" si="3"/>
        <v>10.939862992030097</v>
      </c>
      <c r="G41" s="33">
        <f t="shared" si="4"/>
        <v>-1.0926454211814585</v>
      </c>
    </row>
    <row r="42" spans="3:7" ht="14.25">
      <c r="C42" s="32">
        <f t="shared" si="0"/>
        <v>40</v>
      </c>
      <c r="D42" s="33">
        <f t="shared" si="1"/>
        <v>14.78088294143459</v>
      </c>
      <c r="E42" s="33">
        <f t="shared" si="2"/>
        <v>-1.4780882941434592</v>
      </c>
      <c r="F42" s="33">
        <f t="shared" si="3"/>
        <v>9.847217570848638</v>
      </c>
      <c r="G42" s="33">
        <f t="shared" si="4"/>
        <v>-0.9837160985687003</v>
      </c>
    </row>
    <row r="43" spans="3:7" ht="14.25">
      <c r="C43" s="32">
        <f t="shared" si="0"/>
        <v>41</v>
      </c>
      <c r="D43" s="33">
        <f t="shared" si="1"/>
        <v>13.302794647291131</v>
      </c>
      <c r="E43" s="33">
        <f t="shared" si="2"/>
        <v>-1.3302794647291132</v>
      </c>
      <c r="F43" s="33">
        <f t="shared" si="3"/>
        <v>8.863501472279937</v>
      </c>
      <c r="G43" s="33">
        <f t="shared" si="4"/>
        <v>-0.8855959033408711</v>
      </c>
    </row>
    <row r="44" spans="3:7" ht="14.25">
      <c r="C44" s="32">
        <f t="shared" si="0"/>
        <v>42</v>
      </c>
      <c r="D44" s="33">
        <f t="shared" si="1"/>
        <v>11.972515182562018</v>
      </c>
      <c r="E44" s="33">
        <f t="shared" si="2"/>
        <v>-1.1972515182562018</v>
      </c>
      <c r="F44" s="33">
        <f t="shared" si="3"/>
        <v>7.977905568939066</v>
      </c>
      <c r="G44" s="33">
        <f t="shared" si="4"/>
        <v>-0.7972248739785648</v>
      </c>
    </row>
    <row r="45" spans="3:7" ht="14.25">
      <c r="C45" s="32">
        <f t="shared" si="0"/>
        <v>43</v>
      </c>
      <c r="D45" s="33">
        <f t="shared" si="1"/>
        <v>10.775263664305816</v>
      </c>
      <c r="E45" s="33">
        <f t="shared" si="2"/>
        <v>-1.0775263664305816</v>
      </c>
      <c r="F45" s="33">
        <f t="shared" si="3"/>
        <v>7.180680694960501</v>
      </c>
      <c r="G45" s="33">
        <f t="shared" si="4"/>
        <v>-0.7176438073095437</v>
      </c>
    </row>
    <row r="46" spans="3:7" ht="14.25">
      <c r="C46" s="32">
        <f t="shared" si="0"/>
        <v>44</v>
      </c>
      <c r="D46" s="33">
        <f t="shared" si="1"/>
        <v>9.697737297875236</v>
      </c>
      <c r="E46" s="33">
        <f t="shared" si="2"/>
        <v>-0.9697737297875236</v>
      </c>
      <c r="F46" s="33">
        <f t="shared" si="3"/>
        <v>6.463036887650958</v>
      </c>
      <c r="G46" s="33">
        <f t="shared" si="4"/>
        <v>-0.6459854921252158</v>
      </c>
    </row>
    <row r="47" spans="3:7" ht="14.25">
      <c r="C47" s="32">
        <f t="shared" si="0"/>
        <v>45</v>
      </c>
      <c r="D47" s="33">
        <f t="shared" si="1"/>
        <v>8.727963568087713</v>
      </c>
      <c r="E47" s="33">
        <f t="shared" si="2"/>
        <v>-0.8727963568087713</v>
      </c>
      <c r="F47" s="33">
        <f t="shared" si="3"/>
        <v>5.817051395525742</v>
      </c>
      <c r="G47" s="33">
        <f t="shared" si="4"/>
        <v>-0.5814664920726642</v>
      </c>
    </row>
    <row r="48" spans="3:7" ht="14.25">
      <c r="C48" s="32">
        <f t="shared" si="0"/>
        <v>46</v>
      </c>
      <c r="D48" s="33">
        <f t="shared" si="1"/>
        <v>7.855167211278942</v>
      </c>
      <c r="E48" s="33">
        <f t="shared" si="2"/>
        <v>-0.7855167211278942</v>
      </c>
      <c r="F48" s="33">
        <f t="shared" si="3"/>
        <v>5.235584903453078</v>
      </c>
      <c r="G48" s="33">
        <f t="shared" si="4"/>
        <v>-0.5233795047353753</v>
      </c>
    </row>
    <row r="49" spans="3:7" ht="14.25">
      <c r="C49" s="32">
        <f t="shared" si="0"/>
        <v>47</v>
      </c>
      <c r="D49" s="33">
        <f t="shared" si="1"/>
        <v>7.069650490151048</v>
      </c>
      <c r="E49" s="33">
        <f t="shared" si="2"/>
        <v>-0.7069650490151048</v>
      </c>
      <c r="F49" s="33">
        <f t="shared" si="3"/>
        <v>4.712205398717702</v>
      </c>
      <c r="G49" s="33">
        <f t="shared" si="4"/>
        <v>-0.4710863006643208</v>
      </c>
    </row>
    <row r="50" spans="3:7" ht="14.25">
      <c r="C50" s="32">
        <f t="shared" si="0"/>
        <v>48</v>
      </c>
      <c r="D50" s="33">
        <f t="shared" si="1"/>
        <v>6.362685441135943</v>
      </c>
      <c r="E50" s="33">
        <f t="shared" si="2"/>
        <v>-0.6362685441135943</v>
      </c>
      <c r="F50" s="33">
        <f t="shared" si="3"/>
        <v>4.241119098053382</v>
      </c>
      <c r="G50" s="33">
        <f t="shared" si="4"/>
        <v>-0.4240112303997511</v>
      </c>
    </row>
    <row r="51" spans="3:7" ht="14.25">
      <c r="C51" s="32">
        <f t="shared" si="0"/>
        <v>49</v>
      </c>
      <c r="D51" s="33">
        <f t="shared" si="1"/>
        <v>5.726416897022348</v>
      </c>
      <c r="E51" s="33">
        <f t="shared" si="2"/>
        <v>-0.5726416897022348</v>
      </c>
      <c r="F51" s="33">
        <f t="shared" si="3"/>
        <v>3.8171078676536307</v>
      </c>
      <c r="G51" s="33">
        <f t="shared" si="4"/>
        <v>-0.38163527721117285</v>
      </c>
    </row>
    <row r="52" spans="3:7" ht="14.25">
      <c r="C52" s="32">
        <f t="shared" si="0"/>
        <v>50</v>
      </c>
      <c r="D52" s="33">
        <f t="shared" si="1"/>
        <v>5.1537752073201135</v>
      </c>
      <c r="E52" s="33">
        <f t="shared" si="2"/>
        <v>-0.5153775207320114</v>
      </c>
      <c r="F52" s="33">
        <f t="shared" si="3"/>
        <v>3.435472590442458</v>
      </c>
      <c r="G52" s="33">
        <f t="shared" si="4"/>
        <v>-0.3434906268786031</v>
      </c>
    </row>
    <row r="53" spans="3:7" ht="14.25">
      <c r="C53" s="32">
        <f t="shared" si="0"/>
        <v>51</v>
      </c>
      <c r="D53" s="33">
        <f t="shared" si="1"/>
        <v>4.638397686588102</v>
      </c>
      <c r="E53" s="33">
        <f t="shared" si="2"/>
        <v>-0.46383976865881027</v>
      </c>
      <c r="F53" s="33">
        <f t="shared" si="3"/>
        <v>3.091981963563855</v>
      </c>
      <c r="G53" s="33">
        <f t="shared" si="4"/>
        <v>-0.3091557222321535</v>
      </c>
    </row>
    <row r="54" spans="3:7" ht="14.25">
      <c r="C54" s="32">
        <f t="shared" si="0"/>
        <v>52</v>
      </c>
      <c r="D54" s="33">
        <f t="shared" si="1"/>
        <v>4.174557917929292</v>
      </c>
      <c r="E54" s="33">
        <f t="shared" si="2"/>
        <v>-0.4174557917929292</v>
      </c>
      <c r="F54" s="33">
        <f t="shared" si="3"/>
        <v>2.7828262413317013</v>
      </c>
      <c r="G54" s="33">
        <f t="shared" si="4"/>
        <v>-0.27825076853999614</v>
      </c>
    </row>
    <row r="55" spans="3:7" ht="14.25">
      <c r="C55" s="34"/>
      <c r="D55" s="24"/>
      <c r="E55" s="24"/>
      <c r="F55" s="24"/>
      <c r="G55" s="24"/>
    </row>
    <row r="56" spans="3:7" ht="14.25">
      <c r="C56" s="34"/>
      <c r="D56" s="24"/>
      <c r="E56" s="24"/>
      <c r="F56" s="24"/>
      <c r="G56" s="24"/>
    </row>
    <row r="57" spans="3:7" ht="14.25">
      <c r="C57" s="34"/>
      <c r="D57" s="24"/>
      <c r="E57" s="24"/>
      <c r="F57" s="24"/>
      <c r="G57" s="24"/>
    </row>
    <row r="58" spans="3:7" ht="14.25">
      <c r="C58" s="34"/>
      <c r="D58" s="24"/>
      <c r="E58" s="24"/>
      <c r="F58" s="24"/>
      <c r="G58" s="24"/>
    </row>
    <row r="59" spans="3:7" ht="14.25">
      <c r="C59" s="34"/>
      <c r="D59" s="24"/>
      <c r="E59" s="24"/>
      <c r="F59" s="24"/>
      <c r="G59" s="24"/>
    </row>
    <row r="60" spans="3:7" ht="14.25">
      <c r="C60" s="34"/>
      <c r="D60" s="24"/>
      <c r="E60" s="24"/>
      <c r="F60" s="24"/>
      <c r="G60" s="24"/>
    </row>
    <row r="61" spans="3:7" ht="14.25">
      <c r="C61" s="34"/>
      <c r="D61" s="24"/>
      <c r="E61" s="24"/>
      <c r="F61" s="24"/>
      <c r="G61" s="24"/>
    </row>
    <row r="62" spans="3:7" ht="14.25">
      <c r="C62" s="34"/>
      <c r="D62" s="24"/>
      <c r="E62" s="24"/>
      <c r="F62" s="24"/>
      <c r="G62" s="24"/>
    </row>
    <row r="63" spans="3:7" ht="14.25">
      <c r="C63" s="34"/>
      <c r="D63" s="24"/>
      <c r="E63" s="24"/>
      <c r="F63" s="24"/>
      <c r="G63" s="24"/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="80" zoomScaleNormal="80" zoomScalePageLayoutView="0" workbookViewId="0" topLeftCell="A37">
      <selection activeCell="A67" sqref="A67"/>
    </sheetView>
  </sheetViews>
  <sheetFormatPr defaultColWidth="8.796875" defaultRowHeight="14.25"/>
  <cols>
    <col min="1" max="2" width="15.8984375" style="0" customWidth="1"/>
    <col min="3" max="11" width="6.69921875" style="1" customWidth="1"/>
  </cols>
  <sheetData>
    <row r="1" spans="1:11" ht="25.5">
      <c r="A1" s="1"/>
      <c r="B1" s="1"/>
      <c r="C1" s="2" t="s">
        <v>11</v>
      </c>
      <c r="D1" s="3" t="s">
        <v>12</v>
      </c>
      <c r="E1" s="4" t="s">
        <v>13</v>
      </c>
      <c r="F1" s="25" t="s">
        <v>14</v>
      </c>
      <c r="G1" s="5" t="s">
        <v>15</v>
      </c>
      <c r="H1" s="6" t="s">
        <v>16</v>
      </c>
      <c r="I1" s="7" t="s">
        <v>17</v>
      </c>
      <c r="J1" s="8" t="s">
        <v>18</v>
      </c>
      <c r="K1" s="9" t="s">
        <v>19</v>
      </c>
    </row>
    <row r="2" spans="1:11" ht="14.25">
      <c r="A2" s="10" t="s">
        <v>2</v>
      </c>
      <c r="B2" s="10"/>
      <c r="C2" s="26">
        <v>0</v>
      </c>
      <c r="D2" s="27">
        <f>A7</f>
        <v>1000</v>
      </c>
      <c r="E2" s="27">
        <f aca="true" t="shared" si="0" ref="E2:E19">-D2*$A$5*$A$3</f>
        <v>-100</v>
      </c>
      <c r="F2" s="27">
        <f>$A$11</f>
        <v>0</v>
      </c>
      <c r="G2" s="27">
        <f aca="true" t="shared" si="1" ref="G2:G19">-$F2*$A$9*$A$3-E2</f>
        <v>100</v>
      </c>
      <c r="H2" s="27">
        <f>$A$15</f>
        <v>1</v>
      </c>
      <c r="I2" s="27">
        <f>-H2*$A$13*$A$3+$F2*$A$9*$A$3</f>
        <v>-0.16</v>
      </c>
      <c r="J2" s="27">
        <f>$A$19</f>
        <v>0</v>
      </c>
      <c r="K2" s="27">
        <f>-J2*$A$17*$A$3+$H2*$A$13*$A$3</f>
        <v>0.16</v>
      </c>
    </row>
    <row r="3" spans="1:11" ht="14.25">
      <c r="A3" s="1">
        <v>1</v>
      </c>
      <c r="B3" s="1" t="s">
        <v>10</v>
      </c>
      <c r="C3" s="26">
        <f aca="true" t="shared" si="2" ref="C3:C61">C2+$A$3</f>
        <v>1</v>
      </c>
      <c r="D3" s="27">
        <f aca="true" t="shared" si="3" ref="D3:D19">D2+E2</f>
        <v>900</v>
      </c>
      <c r="E3" s="27">
        <f t="shared" si="0"/>
        <v>-90</v>
      </c>
      <c r="F3" s="27">
        <f aca="true" t="shared" si="4" ref="F3:F19">F2+G2</f>
        <v>100</v>
      </c>
      <c r="G3" s="27">
        <f t="shared" si="1"/>
        <v>81</v>
      </c>
      <c r="H3" s="27">
        <f>H2+I2</f>
        <v>0.84</v>
      </c>
      <c r="I3" s="27">
        <f>-H3*$A$13*$A$3+$F3*$A$9*$A$3</f>
        <v>8.8656</v>
      </c>
      <c r="J3" s="27">
        <f>J2+K2</f>
        <v>0.16</v>
      </c>
      <c r="K3" s="27">
        <f>-J3*$A$17*$A$3+$H3*$A$13*$A$3</f>
        <v>0.10239999999999999</v>
      </c>
    </row>
    <row r="4" spans="1:11" ht="15.75">
      <c r="A4" s="11" t="s">
        <v>3</v>
      </c>
      <c r="B4" s="23">
        <v>10</v>
      </c>
      <c r="C4" s="26">
        <f t="shared" si="2"/>
        <v>2</v>
      </c>
      <c r="D4" s="27">
        <f t="shared" si="3"/>
        <v>810</v>
      </c>
      <c r="E4" s="27">
        <f t="shared" si="0"/>
        <v>-81</v>
      </c>
      <c r="F4" s="27">
        <f t="shared" si="4"/>
        <v>181</v>
      </c>
      <c r="G4" s="27">
        <f t="shared" si="1"/>
        <v>64.71000000000001</v>
      </c>
      <c r="H4" s="27">
        <f>H3+I3</f>
        <v>9.7056</v>
      </c>
      <c r="I4" s="27">
        <f>-H4*$A$13*$A$3+$F4*$A$9*$A$3</f>
        <v>14.737103999999999</v>
      </c>
      <c r="J4" s="27">
        <f aca="true" t="shared" si="5" ref="J4:J19">J3+K3</f>
        <v>0.26239999999999997</v>
      </c>
      <c r="K4" s="27">
        <f aca="true" t="shared" si="6" ref="K4:K19">-J4*$A$17*$A$3+$H4*$A$13*$A$3</f>
        <v>1.500416</v>
      </c>
    </row>
    <row r="5" spans="1:11" ht="14.25">
      <c r="A5" s="12">
        <f>B4/100</f>
        <v>0.1</v>
      </c>
      <c r="B5" s="12"/>
      <c r="C5" s="26">
        <f t="shared" si="2"/>
        <v>3</v>
      </c>
      <c r="D5" s="27">
        <f t="shared" si="3"/>
        <v>729</v>
      </c>
      <c r="E5" s="27">
        <f t="shared" si="0"/>
        <v>-72.9</v>
      </c>
      <c r="F5" s="27">
        <f t="shared" si="4"/>
        <v>245.71</v>
      </c>
      <c r="G5" s="27">
        <f t="shared" si="1"/>
        <v>50.786100000000005</v>
      </c>
      <c r="H5" s="27">
        <f>H4+I4</f>
        <v>24.442704</v>
      </c>
      <c r="I5" s="27">
        <f>-H5*$A$13*$A$3+$F5*$A$9*$A$3</f>
        <v>18.203067360000002</v>
      </c>
      <c r="J5" s="27">
        <f t="shared" si="5"/>
        <v>1.762816</v>
      </c>
      <c r="K5" s="27">
        <f t="shared" si="6"/>
        <v>3.5582694399999997</v>
      </c>
    </row>
    <row r="6" spans="1:11" ht="14.25">
      <c r="A6" s="12" t="s">
        <v>4</v>
      </c>
      <c r="B6" s="12"/>
      <c r="C6" s="26">
        <f t="shared" si="2"/>
        <v>4</v>
      </c>
      <c r="D6" s="27">
        <f t="shared" si="3"/>
        <v>656.1</v>
      </c>
      <c r="E6" s="27">
        <f t="shared" si="0"/>
        <v>-65.61</v>
      </c>
      <c r="F6" s="27">
        <f t="shared" si="4"/>
        <v>296.4961</v>
      </c>
      <c r="G6" s="27">
        <f t="shared" si="1"/>
        <v>38.925351</v>
      </c>
      <c r="H6" s="27">
        <f aca="true" t="shared" si="7" ref="H6:H19">H5+I5</f>
        <v>42.64577136</v>
      </c>
      <c r="I6" s="27">
        <f aca="true" t="shared" si="8" ref="I6:I18">-H6*$A$13*$A$3+$F6*$A$9*$A$3</f>
        <v>19.8613255824</v>
      </c>
      <c r="J6" s="27">
        <f t="shared" si="5"/>
        <v>5.321085439999999</v>
      </c>
      <c r="K6" s="27">
        <f t="shared" si="6"/>
        <v>5.7591063296</v>
      </c>
    </row>
    <row r="7" spans="1:11" ht="14.25">
      <c r="A7" s="13">
        <v>1000</v>
      </c>
      <c r="B7" s="13"/>
      <c r="C7" s="26">
        <f t="shared" si="2"/>
        <v>5</v>
      </c>
      <c r="D7" s="27">
        <f t="shared" si="3"/>
        <v>590.49</v>
      </c>
      <c r="E7" s="27">
        <f t="shared" si="0"/>
        <v>-59.04900000000001</v>
      </c>
      <c r="F7" s="27">
        <f t="shared" si="4"/>
        <v>335.421451</v>
      </c>
      <c r="G7" s="27">
        <f t="shared" si="1"/>
        <v>28.86106941000001</v>
      </c>
      <c r="H7" s="27">
        <f t="shared" si="7"/>
        <v>62.5070969424</v>
      </c>
      <c r="I7" s="27">
        <f t="shared" si="8"/>
        <v>20.186795079215997</v>
      </c>
      <c r="J7" s="27">
        <f t="shared" si="5"/>
        <v>11.080191769599999</v>
      </c>
      <c r="K7" s="27">
        <f t="shared" si="6"/>
        <v>7.7850971568639995</v>
      </c>
    </row>
    <row r="8" spans="1:11" ht="15.75">
      <c r="A8" s="14" t="s">
        <v>5</v>
      </c>
      <c r="B8" s="14">
        <v>9</v>
      </c>
      <c r="C8" s="26">
        <f t="shared" si="2"/>
        <v>6</v>
      </c>
      <c r="D8" s="27">
        <f t="shared" si="3"/>
        <v>531.441</v>
      </c>
      <c r="E8" s="27">
        <f t="shared" si="0"/>
        <v>-53.14410000000001</v>
      </c>
      <c r="F8" s="27">
        <f t="shared" si="4"/>
        <v>364.28252041</v>
      </c>
      <c r="G8" s="27">
        <f t="shared" si="1"/>
        <v>20.358673163100008</v>
      </c>
      <c r="H8" s="27">
        <f t="shared" si="7"/>
        <v>82.693892021616</v>
      </c>
      <c r="I8" s="27">
        <f t="shared" si="8"/>
        <v>19.554404113441443</v>
      </c>
      <c r="J8" s="27">
        <f t="shared" si="5"/>
        <v>18.865288926463997</v>
      </c>
      <c r="K8" s="27">
        <f t="shared" si="6"/>
        <v>9.45796493816576</v>
      </c>
    </row>
    <row r="9" spans="1:11" ht="14.25">
      <c r="A9" s="15">
        <f>B8/100</f>
        <v>0.09</v>
      </c>
      <c r="B9" s="15"/>
      <c r="C9" s="26">
        <f t="shared" si="2"/>
        <v>7</v>
      </c>
      <c r="D9" s="27">
        <f t="shared" si="3"/>
        <v>478.29690000000005</v>
      </c>
      <c r="E9" s="27">
        <f t="shared" si="0"/>
        <v>-47.82969000000001</v>
      </c>
      <c r="F9" s="27">
        <f t="shared" si="4"/>
        <v>384.64119357310005</v>
      </c>
      <c r="G9" s="27">
        <f t="shared" si="1"/>
        <v>13.211982578421</v>
      </c>
      <c r="H9" s="27">
        <f t="shared" si="7"/>
        <v>102.24829613505744</v>
      </c>
      <c r="I9" s="27">
        <f t="shared" si="8"/>
        <v>18.257980039969816</v>
      </c>
      <c r="J9" s="27">
        <f t="shared" si="5"/>
        <v>28.323253864629756</v>
      </c>
      <c r="K9" s="27">
        <f t="shared" si="6"/>
        <v>10.695076608683237</v>
      </c>
    </row>
    <row r="10" spans="1:11" ht="14.25">
      <c r="A10" s="15" t="s">
        <v>20</v>
      </c>
      <c r="B10" s="15"/>
      <c r="C10" s="26">
        <f t="shared" si="2"/>
        <v>8</v>
      </c>
      <c r="D10" s="27">
        <f t="shared" si="3"/>
        <v>430.46721</v>
      </c>
      <c r="E10" s="27">
        <f t="shared" si="0"/>
        <v>-43.046721000000005</v>
      </c>
      <c r="F10" s="27">
        <f t="shared" si="4"/>
        <v>397.85317615152104</v>
      </c>
      <c r="G10" s="27">
        <f t="shared" si="1"/>
        <v>7.239935146363116</v>
      </c>
      <c r="H10" s="27">
        <f t="shared" si="7"/>
        <v>120.50627617502727</v>
      </c>
      <c r="I10" s="27">
        <f t="shared" si="8"/>
        <v>16.525781665632525</v>
      </c>
      <c r="J10" s="27">
        <f t="shared" si="5"/>
        <v>39.01833047331299</v>
      </c>
      <c r="K10" s="27">
        <f t="shared" si="6"/>
        <v>11.477338093341764</v>
      </c>
    </row>
    <row r="11" spans="1:11" ht="14.25">
      <c r="A11" s="16">
        <v>0</v>
      </c>
      <c r="B11" s="16"/>
      <c r="C11" s="26">
        <f t="shared" si="2"/>
        <v>9</v>
      </c>
      <c r="D11" s="27">
        <f t="shared" si="3"/>
        <v>387.42048900000003</v>
      </c>
      <c r="E11" s="27">
        <f t="shared" si="0"/>
        <v>-38.74204890000001</v>
      </c>
      <c r="F11" s="27">
        <f t="shared" si="4"/>
        <v>405.09311129788415</v>
      </c>
      <c r="G11" s="27">
        <f t="shared" si="1"/>
        <v>2.283668883190437</v>
      </c>
      <c r="H11" s="27">
        <f t="shared" si="7"/>
        <v>137.0320578406598</v>
      </c>
      <c r="I11" s="27">
        <f t="shared" si="8"/>
        <v>14.533250762304</v>
      </c>
      <c r="J11" s="27">
        <f t="shared" si="5"/>
        <v>50.49566856665476</v>
      </c>
      <c r="K11" s="27">
        <f t="shared" si="6"/>
        <v>11.825995541174619</v>
      </c>
    </row>
    <row r="12" spans="1:11" ht="15.75">
      <c r="A12" s="17" t="s">
        <v>6</v>
      </c>
      <c r="B12" s="17">
        <v>16</v>
      </c>
      <c r="C12" s="26">
        <f t="shared" si="2"/>
        <v>10</v>
      </c>
      <c r="D12" s="27">
        <f t="shared" si="3"/>
        <v>348.67844010000005</v>
      </c>
      <c r="E12" s="27">
        <f t="shared" si="0"/>
        <v>-34.867844010000006</v>
      </c>
      <c r="F12" s="27">
        <f t="shared" si="4"/>
        <v>407.3767801810746</v>
      </c>
      <c r="G12" s="27">
        <f t="shared" si="1"/>
        <v>-1.7960662062967074</v>
      </c>
      <c r="H12" s="27">
        <f t="shared" si="7"/>
        <v>151.5653086029638</v>
      </c>
      <c r="I12" s="27">
        <f t="shared" si="8"/>
        <v>12.413460839822505</v>
      </c>
      <c r="J12" s="27">
        <f t="shared" si="5"/>
        <v>62.32166410782938</v>
      </c>
      <c r="K12" s="27">
        <f t="shared" si="6"/>
        <v>11.786116554908332</v>
      </c>
    </row>
    <row r="13" spans="1:11" ht="14.25">
      <c r="A13" s="18">
        <f>B12/100</f>
        <v>0.16</v>
      </c>
      <c r="B13" s="18"/>
      <c r="C13" s="26">
        <f t="shared" si="2"/>
        <v>11</v>
      </c>
      <c r="D13" s="27">
        <f t="shared" si="3"/>
        <v>313.81059609000005</v>
      </c>
      <c r="E13" s="27">
        <f t="shared" si="0"/>
        <v>-31.381059609000005</v>
      </c>
      <c r="F13" s="27">
        <f t="shared" si="4"/>
        <v>405.5807139747779</v>
      </c>
      <c r="G13" s="27">
        <f t="shared" si="1"/>
        <v>-5.121204648730007</v>
      </c>
      <c r="H13" s="27">
        <f t="shared" si="7"/>
        <v>163.9787694427863</v>
      </c>
      <c r="I13" s="27">
        <f t="shared" si="8"/>
        <v>10.265661146884202</v>
      </c>
      <c r="J13" s="27">
        <f t="shared" si="5"/>
        <v>74.10778066273771</v>
      </c>
      <c r="K13" s="27">
        <f t="shared" si="6"/>
        <v>11.415046978298268</v>
      </c>
    </row>
    <row r="14" spans="1:11" ht="14.25">
      <c r="A14" s="18" t="s">
        <v>7</v>
      </c>
      <c r="B14" s="18">
        <v>0</v>
      </c>
      <c r="C14" s="26">
        <f t="shared" si="2"/>
        <v>12</v>
      </c>
      <c r="D14" s="27">
        <f t="shared" si="3"/>
        <v>282.429536481</v>
      </c>
      <c r="E14" s="27">
        <f t="shared" si="0"/>
        <v>-28.242953648100002</v>
      </c>
      <c r="F14" s="27">
        <f t="shared" si="4"/>
        <v>400.4595093260479</v>
      </c>
      <c r="G14" s="27">
        <f t="shared" si="1"/>
        <v>-7.79840219124431</v>
      </c>
      <c r="H14" s="27">
        <f t="shared" si="7"/>
        <v>174.24443058967051</v>
      </c>
      <c r="I14" s="27">
        <f t="shared" si="8"/>
        <v>8.16224694499703</v>
      </c>
      <c r="J14" s="27">
        <f t="shared" si="5"/>
        <v>85.52282764103597</v>
      </c>
      <c r="K14" s="27">
        <f t="shared" si="6"/>
        <v>10.774543366140087</v>
      </c>
    </row>
    <row r="15" spans="1:11" ht="14.25">
      <c r="A15" s="19">
        <v>1</v>
      </c>
      <c r="B15" s="19"/>
      <c r="C15" s="26">
        <f t="shared" si="2"/>
        <v>13</v>
      </c>
      <c r="D15" s="27">
        <f t="shared" si="3"/>
        <v>254.1865828329</v>
      </c>
      <c r="E15" s="27">
        <f t="shared" si="0"/>
        <v>-25.41865828329</v>
      </c>
      <c r="F15" s="27">
        <f t="shared" si="4"/>
        <v>392.6611071348036</v>
      </c>
      <c r="G15" s="27">
        <f t="shared" si="1"/>
        <v>-9.920841358842324</v>
      </c>
      <c r="H15" s="27">
        <f t="shared" si="7"/>
        <v>182.40667753466755</v>
      </c>
      <c r="I15" s="27">
        <f t="shared" si="8"/>
        <v>6.154431236585516</v>
      </c>
      <c r="J15" s="27">
        <f t="shared" si="5"/>
        <v>96.29737100717605</v>
      </c>
      <c r="K15" s="27">
        <f t="shared" si="6"/>
        <v>9.925594204111597</v>
      </c>
    </row>
    <row r="16" spans="1:11" ht="15.75">
      <c r="A16" s="20" t="s">
        <v>8</v>
      </c>
      <c r="B16" s="20">
        <v>20</v>
      </c>
      <c r="C16" s="26">
        <f t="shared" si="2"/>
        <v>14</v>
      </c>
      <c r="D16" s="27">
        <f t="shared" si="3"/>
        <v>228.76792454961</v>
      </c>
      <c r="E16" s="27">
        <f t="shared" si="0"/>
        <v>-22.876792454961002</v>
      </c>
      <c r="F16" s="27">
        <f t="shared" si="4"/>
        <v>382.7402657759613</v>
      </c>
      <c r="G16" s="27">
        <f t="shared" si="1"/>
        <v>-11.56983146487551</v>
      </c>
      <c r="H16" s="27">
        <f t="shared" si="7"/>
        <v>188.56110877125306</v>
      </c>
      <c r="I16" s="27">
        <f t="shared" si="8"/>
        <v>4.27684651643602</v>
      </c>
      <c r="J16" s="27">
        <f t="shared" si="5"/>
        <v>106.22296521128766</v>
      </c>
      <c r="K16" s="27">
        <f t="shared" si="6"/>
        <v>8.925184361142957</v>
      </c>
    </row>
    <row r="17" spans="1:11" ht="14.25">
      <c r="A17" s="21">
        <f>B16/100</f>
        <v>0.2</v>
      </c>
      <c r="B17" s="21"/>
      <c r="C17" s="26">
        <f t="shared" si="2"/>
        <v>15</v>
      </c>
      <c r="D17" s="27">
        <f t="shared" si="3"/>
        <v>205.891132094649</v>
      </c>
      <c r="E17" s="27">
        <f t="shared" si="0"/>
        <v>-20.5891132094649</v>
      </c>
      <c r="F17" s="27">
        <f t="shared" si="4"/>
        <v>371.1704343110858</v>
      </c>
      <c r="G17" s="27">
        <f t="shared" si="1"/>
        <v>-12.816225878532816</v>
      </c>
      <c r="H17" s="27">
        <f t="shared" si="7"/>
        <v>192.83795528768908</v>
      </c>
      <c r="I17" s="27">
        <f t="shared" si="8"/>
        <v>2.5512662419674648</v>
      </c>
      <c r="J17" s="27">
        <f t="shared" si="5"/>
        <v>115.14814957243061</v>
      </c>
      <c r="K17" s="27">
        <f t="shared" si="6"/>
        <v>7.82444293154413</v>
      </c>
    </row>
    <row r="18" spans="1:11" ht="14.25">
      <c r="A18" s="21" t="s">
        <v>9</v>
      </c>
      <c r="B18" s="21"/>
      <c r="C18" s="26">
        <f t="shared" si="2"/>
        <v>16</v>
      </c>
      <c r="D18" s="27">
        <f t="shared" si="3"/>
        <v>185.3020188851841</v>
      </c>
      <c r="E18" s="27">
        <f t="shared" si="0"/>
        <v>-18.530201888518413</v>
      </c>
      <c r="F18" s="27">
        <f t="shared" si="4"/>
        <v>358.354208432553</v>
      </c>
      <c r="G18" s="27">
        <f t="shared" si="1"/>
        <v>-13.721676870411358</v>
      </c>
      <c r="H18" s="27">
        <f t="shared" si="7"/>
        <v>195.38922152965654</v>
      </c>
      <c r="I18" s="27">
        <f t="shared" si="8"/>
        <v>0.9896033141847234</v>
      </c>
      <c r="J18" s="27">
        <f t="shared" si="5"/>
        <v>122.97259250397474</v>
      </c>
      <c r="K18" s="27">
        <f t="shared" si="6"/>
        <v>6.667756943950099</v>
      </c>
    </row>
    <row r="19" spans="1:11" ht="14.25">
      <c r="A19" s="22">
        <v>0</v>
      </c>
      <c r="B19" s="22"/>
      <c r="C19" s="26">
        <f t="shared" si="2"/>
        <v>17</v>
      </c>
      <c r="D19" s="27">
        <f t="shared" si="3"/>
        <v>166.7718169966657</v>
      </c>
      <c r="E19" s="27">
        <f t="shared" si="0"/>
        <v>-16.677181699666573</v>
      </c>
      <c r="F19" s="27">
        <f t="shared" si="4"/>
        <v>344.6325315621416</v>
      </c>
      <c r="G19" s="27">
        <f t="shared" si="1"/>
        <v>-14.33974614092617</v>
      </c>
      <c r="H19" s="27">
        <f t="shared" si="7"/>
        <v>196.37882484384127</v>
      </c>
      <c r="I19" s="27">
        <f>-H19*$A$13*$A$3+$F19*$A$9*$A$3</f>
        <v>-0.40368413442186224</v>
      </c>
      <c r="J19" s="27">
        <f t="shared" si="5"/>
        <v>129.64034944792485</v>
      </c>
      <c r="K19" s="27">
        <f t="shared" si="6"/>
        <v>5.492542085429633</v>
      </c>
    </row>
    <row r="20" spans="3:11" ht="14.25">
      <c r="C20" s="26">
        <f t="shared" si="2"/>
        <v>18</v>
      </c>
      <c r="D20" s="27">
        <f aca="true" t="shared" si="9" ref="D20:D35">D19+E19</f>
        <v>150.09463529699914</v>
      </c>
      <c r="E20" s="27">
        <f aca="true" t="shared" si="10" ref="E20:E35">-D20*$A$5*$A$3</f>
        <v>-15.009463529699914</v>
      </c>
      <c r="F20" s="27">
        <f aca="true" t="shared" si="11" ref="F20:F35">F19+G19</f>
        <v>330.2927854212154</v>
      </c>
      <c r="G20" s="27">
        <f aca="true" t="shared" si="12" ref="G20:G35">-$F20*$A$9*$A$3-E20</f>
        <v>-14.71688715820947</v>
      </c>
      <c r="H20" s="27">
        <f aca="true" t="shared" si="13" ref="H20:H35">H19+I19</f>
        <v>195.9751407094194</v>
      </c>
      <c r="I20" s="27">
        <f aca="true" t="shared" si="14" ref="I20:I61">-H20*$A$13*$A$3+$F20*$A$9*$A$3</f>
        <v>-1.6296718255977218</v>
      </c>
      <c r="J20" s="27">
        <f aca="true" t="shared" si="15" ref="J20:J35">J19+K19</f>
        <v>135.1328915333545</v>
      </c>
      <c r="K20" s="27">
        <f aca="true" t="shared" si="16" ref="K20:K35">-J20*$A$17*$A$3+$H20*$A$13*$A$3</f>
        <v>4.329444206836207</v>
      </c>
    </row>
    <row r="21" spans="3:11" ht="14.25">
      <c r="C21" s="26">
        <f t="shared" si="2"/>
        <v>19</v>
      </c>
      <c r="D21" s="27">
        <f t="shared" si="9"/>
        <v>135.08517176729924</v>
      </c>
      <c r="E21" s="27">
        <f t="shared" si="10"/>
        <v>-13.508517176729924</v>
      </c>
      <c r="F21" s="27">
        <f t="shared" si="11"/>
        <v>315.5758982630059</v>
      </c>
      <c r="G21" s="27">
        <f t="shared" si="12"/>
        <v>-14.893313666940607</v>
      </c>
      <c r="H21" s="27">
        <f t="shared" si="13"/>
        <v>194.3454688838217</v>
      </c>
      <c r="I21" s="27">
        <f t="shared" si="14"/>
        <v>-2.6934441777409397</v>
      </c>
      <c r="J21" s="27">
        <f t="shared" si="15"/>
        <v>139.4623357401907</v>
      </c>
      <c r="K21" s="27">
        <f t="shared" si="16"/>
        <v>3.202807873373331</v>
      </c>
    </row>
    <row r="22" spans="3:11" ht="14.25">
      <c r="C22" s="26">
        <f t="shared" si="2"/>
        <v>20</v>
      </c>
      <c r="D22" s="27">
        <f t="shared" si="9"/>
        <v>121.57665459056932</v>
      </c>
      <c r="E22" s="27">
        <f t="shared" si="10"/>
        <v>-12.157665459056933</v>
      </c>
      <c r="F22" s="27">
        <f t="shared" si="11"/>
        <v>300.6825845960653</v>
      </c>
      <c r="G22" s="27">
        <f t="shared" si="12"/>
        <v>-14.903767154588941</v>
      </c>
      <c r="H22" s="27">
        <f t="shared" si="13"/>
        <v>191.65202470608077</v>
      </c>
      <c r="I22" s="27">
        <f t="shared" si="14"/>
        <v>-3.602891339327048</v>
      </c>
      <c r="J22" s="27">
        <f t="shared" si="15"/>
        <v>142.66514361356403</v>
      </c>
      <c r="K22" s="27">
        <f t="shared" si="16"/>
        <v>2.1312952302601147</v>
      </c>
    </row>
    <row r="23" spans="3:11" ht="14.25">
      <c r="C23" s="26">
        <f t="shared" si="2"/>
        <v>21</v>
      </c>
      <c r="D23" s="27">
        <f t="shared" si="9"/>
        <v>109.41898913151239</v>
      </c>
      <c r="E23" s="27">
        <f t="shared" si="10"/>
        <v>-10.94189891315124</v>
      </c>
      <c r="F23" s="27">
        <f t="shared" si="11"/>
        <v>285.77881744147635</v>
      </c>
      <c r="G23" s="27">
        <f t="shared" si="12"/>
        <v>-14.778194656581631</v>
      </c>
      <c r="H23" s="27">
        <f t="shared" si="13"/>
        <v>188.04913336675372</v>
      </c>
      <c r="I23" s="27">
        <f t="shared" si="14"/>
        <v>-4.367767768947726</v>
      </c>
      <c r="J23" s="27">
        <f t="shared" si="15"/>
        <v>144.79643884382415</v>
      </c>
      <c r="K23" s="27">
        <f t="shared" si="16"/>
        <v>1.1285735699157655</v>
      </c>
    </row>
    <row r="24" spans="3:11" ht="14.25">
      <c r="C24" s="26">
        <f t="shared" si="2"/>
        <v>22</v>
      </c>
      <c r="D24" s="27">
        <f t="shared" si="9"/>
        <v>98.47709021836116</v>
      </c>
      <c r="E24" s="27">
        <f t="shared" si="10"/>
        <v>-9.847709021836117</v>
      </c>
      <c r="F24" s="27">
        <f t="shared" si="11"/>
        <v>271.00062278489474</v>
      </c>
      <c r="G24" s="27">
        <f t="shared" si="12"/>
        <v>-14.54234702880441</v>
      </c>
      <c r="H24" s="27">
        <f t="shared" si="13"/>
        <v>183.681365597806</v>
      </c>
      <c r="I24" s="27">
        <f t="shared" si="14"/>
        <v>-4.998962445008434</v>
      </c>
      <c r="J24" s="27">
        <f t="shared" si="15"/>
        <v>145.92501241373992</v>
      </c>
      <c r="K24" s="27">
        <f t="shared" si="16"/>
        <v>0.2040160129009756</v>
      </c>
    </row>
    <row r="25" spans="3:11" ht="14.25">
      <c r="C25" s="26">
        <f t="shared" si="2"/>
        <v>23</v>
      </c>
      <c r="D25" s="27">
        <f t="shared" si="9"/>
        <v>88.62938119652503</v>
      </c>
      <c r="E25" s="27">
        <f t="shared" si="10"/>
        <v>-8.862938119652503</v>
      </c>
      <c r="F25" s="27">
        <f t="shared" si="11"/>
        <v>256.45827575609036</v>
      </c>
      <c r="G25" s="27">
        <f t="shared" si="12"/>
        <v>-14.218306698395628</v>
      </c>
      <c r="H25" s="27">
        <f t="shared" si="13"/>
        <v>178.68240315279758</v>
      </c>
      <c r="I25" s="27">
        <f t="shared" si="14"/>
        <v>-5.507939686399482</v>
      </c>
      <c r="J25" s="27">
        <f t="shared" si="15"/>
        <v>146.1290284266409</v>
      </c>
      <c r="K25" s="27">
        <f t="shared" si="16"/>
        <v>-0.6366211808805708</v>
      </c>
    </row>
    <row r="26" spans="3:11" ht="14.25">
      <c r="C26" s="26">
        <f t="shared" si="2"/>
        <v>24</v>
      </c>
      <c r="D26" s="27">
        <f t="shared" si="9"/>
        <v>79.76644307687253</v>
      </c>
      <c r="E26" s="27">
        <f t="shared" si="10"/>
        <v>-7.976644307687254</v>
      </c>
      <c r="F26" s="27">
        <f t="shared" si="11"/>
        <v>242.23996905769474</v>
      </c>
      <c r="G26" s="27">
        <f t="shared" si="12"/>
        <v>-13.824952907505272</v>
      </c>
      <c r="H26" s="27">
        <f t="shared" si="13"/>
        <v>173.1744634663981</v>
      </c>
      <c r="I26" s="27">
        <f t="shared" si="14"/>
        <v>-5.906316939431168</v>
      </c>
      <c r="J26" s="27">
        <f t="shared" si="15"/>
        <v>145.49240724576032</v>
      </c>
      <c r="K26" s="27">
        <f t="shared" si="16"/>
        <v>-1.3905672945283705</v>
      </c>
    </row>
    <row r="27" spans="3:11" ht="14.25">
      <c r="C27" s="26">
        <f t="shared" si="2"/>
        <v>25</v>
      </c>
      <c r="D27" s="27">
        <f t="shared" si="9"/>
        <v>71.78979876918528</v>
      </c>
      <c r="E27" s="27">
        <f t="shared" si="10"/>
        <v>-7.178979876918529</v>
      </c>
      <c r="F27" s="27">
        <f t="shared" si="11"/>
        <v>228.41501615018947</v>
      </c>
      <c r="G27" s="27">
        <f t="shared" si="12"/>
        <v>-13.378371576598521</v>
      </c>
      <c r="H27" s="27">
        <f t="shared" si="13"/>
        <v>167.26814652696692</v>
      </c>
      <c r="I27" s="27">
        <f t="shared" si="14"/>
        <v>-6.205551990797655</v>
      </c>
      <c r="J27" s="27">
        <f t="shared" si="15"/>
        <v>144.10183995123194</v>
      </c>
      <c r="K27" s="27">
        <f t="shared" si="16"/>
        <v>-2.0574645459316834</v>
      </c>
    </row>
    <row r="28" spans="3:11" ht="14.25">
      <c r="C28" s="26">
        <f t="shared" si="2"/>
        <v>26</v>
      </c>
      <c r="D28" s="27">
        <f t="shared" si="9"/>
        <v>64.61081889226675</v>
      </c>
      <c r="E28" s="27">
        <f t="shared" si="10"/>
        <v>-6.4610818892266755</v>
      </c>
      <c r="F28" s="27">
        <f t="shared" si="11"/>
        <v>215.03664457359096</v>
      </c>
      <c r="G28" s="27">
        <f t="shared" si="12"/>
        <v>-12.892216122396508</v>
      </c>
      <c r="H28" s="27">
        <f t="shared" si="13"/>
        <v>161.06259453616926</v>
      </c>
      <c r="I28" s="27">
        <f t="shared" si="14"/>
        <v>-6.416717114163898</v>
      </c>
      <c r="J28" s="27">
        <f t="shared" si="15"/>
        <v>142.04437540530026</v>
      </c>
      <c r="K28" s="27">
        <f t="shared" si="16"/>
        <v>-2.63885995527297</v>
      </c>
    </row>
    <row r="29" spans="3:11" ht="14.25">
      <c r="C29" s="26">
        <f t="shared" si="2"/>
        <v>27</v>
      </c>
      <c r="D29" s="27">
        <f t="shared" si="9"/>
        <v>58.14973700304007</v>
      </c>
      <c r="E29" s="27">
        <f t="shared" si="10"/>
        <v>-5.814973700304008</v>
      </c>
      <c r="F29" s="27">
        <f t="shared" si="11"/>
        <v>202.14442845119444</v>
      </c>
      <c r="G29" s="27">
        <f t="shared" si="12"/>
        <v>-12.37802486030349</v>
      </c>
      <c r="H29" s="27">
        <f t="shared" si="13"/>
        <v>154.64587742200536</v>
      </c>
      <c r="I29" s="27">
        <f t="shared" si="14"/>
        <v>-6.550341826913357</v>
      </c>
      <c r="J29" s="27">
        <f t="shared" si="15"/>
        <v>139.40551545002728</v>
      </c>
      <c r="K29" s="27">
        <f t="shared" si="16"/>
        <v>-3.1377627024846007</v>
      </c>
    </row>
    <row r="30" spans="3:11" ht="14.25">
      <c r="C30" s="26">
        <f t="shared" si="2"/>
        <v>28</v>
      </c>
      <c r="D30" s="27">
        <f t="shared" si="9"/>
        <v>52.334763302736064</v>
      </c>
      <c r="E30" s="27">
        <f t="shared" si="10"/>
        <v>-5.233476330273607</v>
      </c>
      <c r="F30" s="27">
        <f t="shared" si="11"/>
        <v>189.76640359089095</v>
      </c>
      <c r="G30" s="27">
        <f t="shared" si="12"/>
        <v>-11.845499992906579</v>
      </c>
      <c r="H30" s="27">
        <f t="shared" si="13"/>
        <v>148.095535595092</v>
      </c>
      <c r="I30" s="27">
        <f t="shared" si="14"/>
        <v>-6.616309372034536</v>
      </c>
      <c r="J30" s="27">
        <f t="shared" si="15"/>
        <v>136.2677527475427</v>
      </c>
      <c r="K30" s="27">
        <f t="shared" si="16"/>
        <v>-3.5582648542938173</v>
      </c>
    </row>
    <row r="31" spans="3:11" ht="14.25">
      <c r="C31" s="26">
        <f t="shared" si="2"/>
        <v>29</v>
      </c>
      <c r="D31" s="27">
        <f t="shared" si="9"/>
        <v>47.10128697246246</v>
      </c>
      <c r="E31" s="27">
        <f t="shared" si="10"/>
        <v>-4.710128697246247</v>
      </c>
      <c r="F31" s="27">
        <f t="shared" si="11"/>
        <v>177.92090359798436</v>
      </c>
      <c r="G31" s="27">
        <f t="shared" si="12"/>
        <v>-11.302752626572346</v>
      </c>
      <c r="H31" s="27">
        <f t="shared" si="13"/>
        <v>141.47922622305748</v>
      </c>
      <c r="I31" s="27">
        <f t="shared" si="14"/>
        <v>-6.623794871870604</v>
      </c>
      <c r="J31" s="27">
        <f t="shared" si="15"/>
        <v>132.70948789324888</v>
      </c>
      <c r="K31" s="27">
        <f t="shared" si="16"/>
        <v>-3.9052213829605797</v>
      </c>
    </row>
    <row r="32" spans="3:11" ht="14.25">
      <c r="C32" s="26">
        <f t="shared" si="2"/>
        <v>30</v>
      </c>
      <c r="D32" s="27">
        <f t="shared" si="9"/>
        <v>42.39115827521621</v>
      </c>
      <c r="E32" s="27">
        <f t="shared" si="10"/>
        <v>-4.239115827521622</v>
      </c>
      <c r="F32" s="27">
        <f t="shared" si="11"/>
        <v>166.618150971412</v>
      </c>
      <c r="G32" s="27">
        <f t="shared" si="12"/>
        <v>-10.756517759905456</v>
      </c>
      <c r="H32" s="27">
        <f t="shared" si="13"/>
        <v>134.85543135118687</v>
      </c>
      <c r="I32" s="27">
        <f t="shared" si="14"/>
        <v>-6.58123542876282</v>
      </c>
      <c r="J32" s="27">
        <f t="shared" si="15"/>
        <v>128.8042665102883</v>
      </c>
      <c r="K32" s="27">
        <f t="shared" si="16"/>
        <v>-4.183984285867762</v>
      </c>
    </row>
    <row r="33" spans="3:11" ht="14.25">
      <c r="C33" s="26">
        <f t="shared" si="2"/>
        <v>31</v>
      </c>
      <c r="D33" s="27">
        <f t="shared" si="9"/>
        <v>38.15204244769459</v>
      </c>
      <c r="E33" s="27">
        <f t="shared" si="10"/>
        <v>-3.8152042447694594</v>
      </c>
      <c r="F33" s="27">
        <f t="shared" si="11"/>
        <v>155.86163321150656</v>
      </c>
      <c r="G33" s="27">
        <f t="shared" si="12"/>
        <v>-10.212342744266131</v>
      </c>
      <c r="H33" s="27">
        <f t="shared" si="13"/>
        <v>128.27419592242404</v>
      </c>
      <c r="I33" s="27">
        <f t="shared" si="14"/>
        <v>-6.496324358552256</v>
      </c>
      <c r="J33" s="27">
        <f t="shared" si="15"/>
        <v>124.62028222442054</v>
      </c>
      <c r="K33" s="27">
        <f t="shared" si="16"/>
        <v>-4.400185097296262</v>
      </c>
    </row>
    <row r="34" spans="3:11" ht="14.25">
      <c r="C34" s="26">
        <f t="shared" si="2"/>
        <v>32</v>
      </c>
      <c r="D34" s="27">
        <f t="shared" si="9"/>
        <v>34.33683820292513</v>
      </c>
      <c r="E34" s="27">
        <f t="shared" si="10"/>
        <v>-3.4336838202925133</v>
      </c>
      <c r="F34" s="27">
        <f t="shared" si="11"/>
        <v>145.64929046724043</v>
      </c>
      <c r="G34" s="27">
        <f t="shared" si="12"/>
        <v>-9.674752321759126</v>
      </c>
      <c r="H34" s="27">
        <f t="shared" si="13"/>
        <v>121.77787156387178</v>
      </c>
      <c r="I34" s="27">
        <f t="shared" si="14"/>
        <v>-6.376023308167847</v>
      </c>
      <c r="J34" s="27">
        <f t="shared" si="15"/>
        <v>120.22009712712428</v>
      </c>
      <c r="K34" s="27">
        <f t="shared" si="16"/>
        <v>-4.559559975205371</v>
      </c>
    </row>
    <row r="35" spans="3:11" ht="14.25">
      <c r="C35" s="26">
        <f t="shared" si="2"/>
        <v>33</v>
      </c>
      <c r="D35" s="27">
        <f t="shared" si="9"/>
        <v>30.903154382632614</v>
      </c>
      <c r="E35" s="27">
        <f t="shared" si="10"/>
        <v>-3.0903154382632616</v>
      </c>
      <c r="F35" s="27">
        <f t="shared" si="11"/>
        <v>135.97453814548132</v>
      </c>
      <c r="G35" s="27">
        <f t="shared" si="12"/>
        <v>-9.147392994830057</v>
      </c>
      <c r="H35" s="27">
        <f t="shared" si="13"/>
        <v>115.40184825570394</v>
      </c>
      <c r="I35" s="27">
        <f t="shared" si="14"/>
        <v>-6.226587287819312</v>
      </c>
      <c r="J35" s="27">
        <f t="shared" si="15"/>
        <v>115.6605371519189</v>
      </c>
      <c r="K35" s="27">
        <f t="shared" si="16"/>
        <v>-4.667811709471152</v>
      </c>
    </row>
    <row r="36" spans="3:11" ht="14.25">
      <c r="C36" s="26">
        <f t="shared" si="2"/>
        <v>34</v>
      </c>
      <c r="D36" s="27">
        <f aca="true" t="shared" si="17" ref="D36:D61">D35+E35</f>
        <v>27.812838944369354</v>
      </c>
      <c r="E36" s="27">
        <f aca="true" t="shared" si="18" ref="E36:E61">-D36*$A$5*$A$3</f>
        <v>-2.7812838944369354</v>
      </c>
      <c r="F36" s="27">
        <f aca="true" t="shared" si="19" ref="F36:F61">F35+G35</f>
        <v>126.82714515065126</v>
      </c>
      <c r="G36" s="27">
        <f aca="true" t="shared" si="20" ref="G36:G61">-$F36*$A$9*$A$3-E36</f>
        <v>-8.633159169121678</v>
      </c>
      <c r="H36" s="27">
        <f aca="true" t="shared" si="21" ref="H36:H61">H35+I35</f>
        <v>109.17526096788463</v>
      </c>
      <c r="I36" s="27">
        <f t="shared" si="14"/>
        <v>-6.053598691302929</v>
      </c>
      <c r="J36" s="27">
        <f aca="true" t="shared" si="22" ref="J36:J61">J35+K35</f>
        <v>110.99272544244775</v>
      </c>
      <c r="K36" s="27">
        <f aca="true" t="shared" si="23" ref="K36:K61">-J36*$A$17*$A$3+$H36*$A$13*$A$3</f>
        <v>-4.730503333628011</v>
      </c>
    </row>
    <row r="37" spans="3:11" ht="14.25">
      <c r="C37" s="26">
        <f t="shared" si="2"/>
        <v>35</v>
      </c>
      <c r="D37" s="27">
        <f t="shared" si="17"/>
        <v>25.031555049932418</v>
      </c>
      <c r="E37" s="27">
        <f t="shared" si="18"/>
        <v>-2.503155504993242</v>
      </c>
      <c r="F37" s="27">
        <f t="shared" si="19"/>
        <v>118.19398598152958</v>
      </c>
      <c r="G37" s="27">
        <f t="shared" si="20"/>
        <v>-8.13430323334442</v>
      </c>
      <c r="H37" s="27">
        <f t="shared" si="21"/>
        <v>103.1216622765817</v>
      </c>
      <c r="I37" s="27">
        <f t="shared" si="14"/>
        <v>-5.862007225915411</v>
      </c>
      <c r="J37" s="27">
        <f t="shared" si="22"/>
        <v>106.26222210881974</v>
      </c>
      <c r="K37" s="27">
        <f t="shared" si="23"/>
        <v>-4.752978457510878</v>
      </c>
    </row>
    <row r="38" spans="3:11" ht="14.25">
      <c r="C38" s="26">
        <f t="shared" si="2"/>
        <v>36</v>
      </c>
      <c r="D38" s="27">
        <f t="shared" si="17"/>
        <v>22.528399544939177</v>
      </c>
      <c r="E38" s="27">
        <f t="shared" si="18"/>
        <v>-2.252839954493918</v>
      </c>
      <c r="F38" s="27">
        <f t="shared" si="19"/>
        <v>110.05968274818515</v>
      </c>
      <c r="G38" s="27">
        <f t="shared" si="20"/>
        <v>-7.652531492842746</v>
      </c>
      <c r="H38" s="27">
        <f t="shared" si="21"/>
        <v>97.2596550506663</v>
      </c>
      <c r="I38" s="27">
        <f t="shared" si="14"/>
        <v>-5.656173360769943</v>
      </c>
      <c r="J38" s="27">
        <f t="shared" si="22"/>
        <v>101.50924365130886</v>
      </c>
      <c r="K38" s="27">
        <f t="shared" si="23"/>
        <v>-4.740303922155167</v>
      </c>
    </row>
    <row r="39" spans="3:11" ht="14.25">
      <c r="C39" s="26">
        <f t="shared" si="2"/>
        <v>37</v>
      </c>
      <c r="D39" s="27">
        <f t="shared" si="17"/>
        <v>20.27555959044526</v>
      </c>
      <c r="E39" s="27">
        <f t="shared" si="18"/>
        <v>-2.027555959044526</v>
      </c>
      <c r="F39" s="27">
        <f t="shared" si="19"/>
        <v>102.40715125534241</v>
      </c>
      <c r="G39" s="27">
        <f t="shared" si="20"/>
        <v>-7.189087653936292</v>
      </c>
      <c r="H39" s="27">
        <f t="shared" si="21"/>
        <v>91.60348168989636</v>
      </c>
      <c r="I39" s="27">
        <f t="shared" si="14"/>
        <v>-5.4399134574026</v>
      </c>
      <c r="J39" s="27">
        <f t="shared" si="22"/>
        <v>96.7689397291537</v>
      </c>
      <c r="K39" s="27">
        <f t="shared" si="23"/>
        <v>-4.697230875447325</v>
      </c>
    </row>
    <row r="40" spans="3:11" ht="14.25">
      <c r="C40" s="26">
        <f t="shared" si="2"/>
        <v>38</v>
      </c>
      <c r="D40" s="27">
        <f t="shared" si="17"/>
        <v>18.24800363140073</v>
      </c>
      <c r="E40" s="27">
        <f t="shared" si="18"/>
        <v>-1.8248003631400733</v>
      </c>
      <c r="F40" s="27">
        <f t="shared" si="19"/>
        <v>95.21806360140612</v>
      </c>
      <c r="G40" s="27">
        <f t="shared" si="20"/>
        <v>-6.744825360986476</v>
      </c>
      <c r="H40" s="27">
        <f t="shared" si="21"/>
        <v>86.16356823249376</v>
      </c>
      <c r="I40" s="27">
        <f t="shared" si="14"/>
        <v>-5.216545193072452</v>
      </c>
      <c r="J40" s="27">
        <f t="shared" si="22"/>
        <v>92.07170885370638</v>
      </c>
      <c r="K40" s="27">
        <f t="shared" si="23"/>
        <v>-4.628170853542276</v>
      </c>
    </row>
    <row r="41" spans="3:11" ht="14.25">
      <c r="C41" s="26">
        <f t="shared" si="2"/>
        <v>39</v>
      </c>
      <c r="D41" s="27">
        <f t="shared" si="17"/>
        <v>16.423203268260657</v>
      </c>
      <c r="E41" s="27">
        <f t="shared" si="18"/>
        <v>-1.6423203268260658</v>
      </c>
      <c r="F41" s="27">
        <f t="shared" si="19"/>
        <v>88.47323824041963</v>
      </c>
      <c r="G41" s="27">
        <f t="shared" si="20"/>
        <v>-6.3202711148117015</v>
      </c>
      <c r="H41" s="27">
        <f t="shared" si="21"/>
        <v>80.94702303942131</v>
      </c>
      <c r="I41" s="27">
        <f t="shared" si="14"/>
        <v>-4.988932244669644</v>
      </c>
      <c r="J41" s="27">
        <f t="shared" si="22"/>
        <v>87.44353800016411</v>
      </c>
      <c r="K41" s="27">
        <f t="shared" si="23"/>
        <v>-4.537183913725411</v>
      </c>
    </row>
    <row r="42" spans="3:11" ht="14.25">
      <c r="C42" s="26">
        <f t="shared" si="2"/>
        <v>40</v>
      </c>
      <c r="D42" s="27">
        <f t="shared" si="17"/>
        <v>14.78088294143459</v>
      </c>
      <c r="E42" s="27">
        <f t="shared" si="18"/>
        <v>-1.4780882941434592</v>
      </c>
      <c r="F42" s="27">
        <f t="shared" si="19"/>
        <v>82.15296712560793</v>
      </c>
      <c r="G42" s="27">
        <f t="shared" si="20"/>
        <v>-5.9156787471612535</v>
      </c>
      <c r="H42" s="27">
        <f t="shared" si="21"/>
        <v>75.95809079475167</v>
      </c>
      <c r="I42" s="27">
        <f t="shared" si="14"/>
        <v>-4.759527485855555</v>
      </c>
      <c r="J42" s="27">
        <f t="shared" si="22"/>
        <v>82.9063540864387</v>
      </c>
      <c r="K42" s="27">
        <f t="shared" si="23"/>
        <v>-4.427976290127473</v>
      </c>
    </row>
    <row r="43" spans="3:11" ht="14.25">
      <c r="C43" s="26">
        <f t="shared" si="2"/>
        <v>41</v>
      </c>
      <c r="D43" s="27">
        <f t="shared" si="17"/>
        <v>13.302794647291131</v>
      </c>
      <c r="E43" s="27">
        <f t="shared" si="18"/>
        <v>-1.3302794647291132</v>
      </c>
      <c r="F43" s="27">
        <f t="shared" si="19"/>
        <v>76.23728837844668</v>
      </c>
      <c r="G43" s="27">
        <f t="shared" si="20"/>
        <v>-5.531076489331088</v>
      </c>
      <c r="H43" s="27">
        <f t="shared" si="21"/>
        <v>71.19856330889611</v>
      </c>
      <c r="I43" s="27">
        <f t="shared" si="14"/>
        <v>-4.530414175363177</v>
      </c>
      <c r="J43" s="27">
        <f t="shared" si="22"/>
        <v>78.47837779631122</v>
      </c>
      <c r="K43" s="27">
        <f t="shared" si="23"/>
        <v>-4.303905429838867</v>
      </c>
    </row>
    <row r="44" spans="3:11" ht="14.25">
      <c r="C44" s="26">
        <f t="shared" si="2"/>
        <v>42</v>
      </c>
      <c r="D44" s="27">
        <f t="shared" si="17"/>
        <v>11.972515182562018</v>
      </c>
      <c r="E44" s="27">
        <f t="shared" si="18"/>
        <v>-1.1972515182562018</v>
      </c>
      <c r="F44" s="27">
        <f t="shared" si="19"/>
        <v>70.7062118891156</v>
      </c>
      <c r="G44" s="27">
        <f t="shared" si="20"/>
        <v>-5.166307551764201</v>
      </c>
      <c r="H44" s="27">
        <f t="shared" si="21"/>
        <v>66.66814913353294</v>
      </c>
      <c r="I44" s="27">
        <f t="shared" si="14"/>
        <v>-4.303344791344867</v>
      </c>
      <c r="J44" s="27">
        <f t="shared" si="22"/>
        <v>74.17447236647236</v>
      </c>
      <c r="K44" s="27">
        <f t="shared" si="23"/>
        <v>-4.167990611929202</v>
      </c>
    </row>
    <row r="45" spans="3:11" ht="14.25">
      <c r="C45" s="26">
        <f t="shared" si="2"/>
        <v>43</v>
      </c>
      <c r="D45" s="27">
        <f t="shared" si="17"/>
        <v>10.775263664305816</v>
      </c>
      <c r="E45" s="27">
        <f t="shared" si="18"/>
        <v>-1.0775263664305816</v>
      </c>
      <c r="F45" s="27">
        <f t="shared" si="19"/>
        <v>65.53990433735139</v>
      </c>
      <c r="G45" s="27">
        <f t="shared" si="20"/>
        <v>-4.821065023931043</v>
      </c>
      <c r="H45" s="27">
        <f t="shared" si="21"/>
        <v>62.364804342188066</v>
      </c>
      <c r="I45" s="27">
        <f t="shared" si="14"/>
        <v>-4.0797773043884655</v>
      </c>
      <c r="J45" s="27">
        <f t="shared" si="22"/>
        <v>70.00648175454316</v>
      </c>
      <c r="K45" s="27">
        <f t="shared" si="23"/>
        <v>-4.022927656158542</v>
      </c>
    </row>
    <row r="46" spans="3:11" ht="14.25">
      <c r="C46" s="26">
        <f t="shared" si="2"/>
        <v>44</v>
      </c>
      <c r="D46" s="27">
        <f t="shared" si="17"/>
        <v>9.697737297875236</v>
      </c>
      <c r="E46" s="27">
        <f t="shared" si="18"/>
        <v>-0.9697737297875236</v>
      </c>
      <c r="F46" s="27">
        <f t="shared" si="19"/>
        <v>60.71883931342035</v>
      </c>
      <c r="G46" s="27">
        <f t="shared" si="20"/>
        <v>-4.494921808420307</v>
      </c>
      <c r="H46" s="27">
        <f t="shared" si="21"/>
        <v>58.2850270377996</v>
      </c>
      <c r="I46" s="27">
        <f t="shared" si="14"/>
        <v>-3.8609087878401045</v>
      </c>
      <c r="J46" s="27">
        <f t="shared" si="22"/>
        <v>65.98355409838462</v>
      </c>
      <c r="K46" s="27">
        <f t="shared" si="23"/>
        <v>-3.8711064936289876</v>
      </c>
    </row>
    <row r="47" spans="3:11" ht="14.25">
      <c r="C47" s="26">
        <f t="shared" si="2"/>
        <v>45</v>
      </c>
      <c r="D47" s="27">
        <f t="shared" si="17"/>
        <v>8.727963568087713</v>
      </c>
      <c r="E47" s="27">
        <f t="shared" si="18"/>
        <v>-0.8727963568087713</v>
      </c>
      <c r="F47" s="27">
        <f t="shared" si="19"/>
        <v>56.22391750500004</v>
      </c>
      <c r="G47" s="27">
        <f t="shared" si="20"/>
        <v>-4.1873562186412325</v>
      </c>
      <c r="H47" s="27">
        <f t="shared" si="21"/>
        <v>54.4241182499595</v>
      </c>
      <c r="I47" s="27">
        <f t="shared" si="14"/>
        <v>-3.647706344543516</v>
      </c>
      <c r="J47" s="27">
        <f t="shared" si="22"/>
        <v>62.11244760475563</v>
      </c>
      <c r="K47" s="27">
        <f t="shared" si="23"/>
        <v>-3.714630600957607</v>
      </c>
    </row>
    <row r="48" spans="3:11" ht="14.25">
      <c r="C48" s="26">
        <f t="shared" si="2"/>
        <v>46</v>
      </c>
      <c r="D48" s="27">
        <f t="shared" si="17"/>
        <v>7.855167211278942</v>
      </c>
      <c r="E48" s="27">
        <f t="shared" si="18"/>
        <v>-0.7855167211278942</v>
      </c>
      <c r="F48" s="27">
        <f t="shared" si="19"/>
        <v>52.036561286358804</v>
      </c>
      <c r="G48" s="27">
        <f t="shared" si="20"/>
        <v>-3.8977737946443978</v>
      </c>
      <c r="H48" s="27">
        <f t="shared" si="21"/>
        <v>50.77641190541598</v>
      </c>
      <c r="I48" s="27">
        <f t="shared" si="14"/>
        <v>-3.4409353890942658</v>
      </c>
      <c r="J48" s="27">
        <f t="shared" si="22"/>
        <v>58.397817003798025</v>
      </c>
      <c r="K48" s="27">
        <f t="shared" si="23"/>
        <v>-3.5553374958930473</v>
      </c>
    </row>
    <row r="49" spans="3:11" ht="14.25">
      <c r="C49" s="26">
        <f t="shared" si="2"/>
        <v>47</v>
      </c>
      <c r="D49" s="27">
        <f t="shared" si="17"/>
        <v>7.069650490151048</v>
      </c>
      <c r="E49" s="27">
        <f t="shared" si="18"/>
        <v>-0.7069650490151048</v>
      </c>
      <c r="F49" s="27">
        <f t="shared" si="19"/>
        <v>48.1387874917144</v>
      </c>
      <c r="G49" s="27">
        <f t="shared" si="20"/>
        <v>-3.6255258252391918</v>
      </c>
      <c r="H49" s="27">
        <f t="shared" si="21"/>
        <v>47.33547651632172</v>
      </c>
      <c r="I49" s="27">
        <f t="shared" si="14"/>
        <v>-3.241185368357179</v>
      </c>
      <c r="J49" s="27">
        <f t="shared" si="22"/>
        <v>54.842479507904976</v>
      </c>
      <c r="K49" s="27">
        <f t="shared" si="23"/>
        <v>-3.39481965896952</v>
      </c>
    </row>
    <row r="50" spans="3:11" ht="14.25">
      <c r="C50" s="26">
        <f t="shared" si="2"/>
        <v>48</v>
      </c>
      <c r="D50" s="27">
        <f t="shared" si="17"/>
        <v>6.362685441135943</v>
      </c>
      <c r="E50" s="27">
        <f t="shared" si="18"/>
        <v>-0.6362685441135943</v>
      </c>
      <c r="F50" s="27">
        <f t="shared" si="19"/>
        <v>44.51326166647521</v>
      </c>
      <c r="G50" s="27">
        <f t="shared" si="20"/>
        <v>-3.369925005869174</v>
      </c>
      <c r="H50" s="27">
        <f t="shared" si="21"/>
        <v>44.09429114796454</v>
      </c>
      <c r="I50" s="27">
        <f t="shared" si="14"/>
        <v>-3.0488930336915585</v>
      </c>
      <c r="J50" s="27">
        <f t="shared" si="22"/>
        <v>51.44765984893546</v>
      </c>
      <c r="K50" s="27">
        <f t="shared" si="23"/>
        <v>-3.234445386112765</v>
      </c>
    </row>
    <row r="51" spans="3:11" ht="14.25">
      <c r="C51" s="26">
        <f t="shared" si="2"/>
        <v>49</v>
      </c>
      <c r="D51" s="27">
        <f t="shared" si="17"/>
        <v>5.726416897022348</v>
      </c>
      <c r="E51" s="27">
        <f t="shared" si="18"/>
        <v>-0.5726416897022348</v>
      </c>
      <c r="F51" s="27">
        <f t="shared" si="19"/>
        <v>41.14333666060604</v>
      </c>
      <c r="G51" s="27">
        <f t="shared" si="20"/>
        <v>-3.1302586097523086</v>
      </c>
      <c r="H51" s="27">
        <f t="shared" si="21"/>
        <v>41.045398114272984</v>
      </c>
      <c r="I51" s="27">
        <f t="shared" si="14"/>
        <v>-2.864363398829134</v>
      </c>
      <c r="J51" s="27">
        <f t="shared" si="22"/>
        <v>48.21321446282269</v>
      </c>
      <c r="K51" s="27">
        <f t="shared" si="23"/>
        <v>-3.0753791942808606</v>
      </c>
    </row>
    <row r="52" spans="3:11" ht="14.25">
      <c r="C52" s="26">
        <f t="shared" si="2"/>
        <v>50</v>
      </c>
      <c r="D52" s="27">
        <f t="shared" si="17"/>
        <v>5.1537752073201135</v>
      </c>
      <c r="E52" s="27">
        <f t="shared" si="18"/>
        <v>-0.5153775207320114</v>
      </c>
      <c r="F52" s="27">
        <f t="shared" si="19"/>
        <v>38.01307805085373</v>
      </c>
      <c r="G52" s="27">
        <f t="shared" si="20"/>
        <v>-2.905799503844824</v>
      </c>
      <c r="H52" s="27">
        <f t="shared" si="21"/>
        <v>38.18103471544385</v>
      </c>
      <c r="I52" s="27">
        <f t="shared" si="14"/>
        <v>-2.687788529894181</v>
      </c>
      <c r="J52" s="27">
        <f t="shared" si="22"/>
        <v>45.13783526854183</v>
      </c>
      <c r="K52" s="27">
        <f t="shared" si="23"/>
        <v>-2.918601499237349</v>
      </c>
    </row>
    <row r="53" spans="3:11" ht="14.25">
      <c r="C53" s="26">
        <f t="shared" si="2"/>
        <v>51</v>
      </c>
      <c r="D53" s="27">
        <f t="shared" si="17"/>
        <v>4.638397686588102</v>
      </c>
      <c r="E53" s="27">
        <f t="shared" si="18"/>
        <v>-0.46383976865881027</v>
      </c>
      <c r="F53" s="27">
        <f t="shared" si="19"/>
        <v>35.1072785470089</v>
      </c>
      <c r="G53" s="27">
        <f t="shared" si="20"/>
        <v>-2.695815300571991</v>
      </c>
      <c r="H53" s="27">
        <f t="shared" si="21"/>
        <v>35.49324618554967</v>
      </c>
      <c r="I53" s="27">
        <f t="shared" si="14"/>
        <v>-2.5192643204571463</v>
      </c>
      <c r="J53" s="27">
        <f t="shared" si="22"/>
        <v>42.21923376930448</v>
      </c>
      <c r="K53" s="27">
        <f t="shared" si="23"/>
        <v>-2.764927364172949</v>
      </c>
    </row>
    <row r="54" spans="3:11" ht="14.25">
      <c r="C54" s="26">
        <f t="shared" si="2"/>
        <v>52</v>
      </c>
      <c r="D54" s="27">
        <f t="shared" si="17"/>
        <v>4.174557917929292</v>
      </c>
      <c r="E54" s="27">
        <f t="shared" si="18"/>
        <v>-0.4174557917929292</v>
      </c>
      <c r="F54" s="27">
        <f t="shared" si="19"/>
        <v>32.41146324643691</v>
      </c>
      <c r="G54" s="27">
        <f t="shared" si="20"/>
        <v>-2.499575900386392</v>
      </c>
      <c r="H54" s="27">
        <f t="shared" si="21"/>
        <v>32.973981865092526</v>
      </c>
      <c r="I54" s="27">
        <f t="shared" si="14"/>
        <v>-2.358805406235483</v>
      </c>
      <c r="J54" s="27">
        <f t="shared" si="22"/>
        <v>39.45430640513153</v>
      </c>
      <c r="K54" s="27">
        <f t="shared" si="23"/>
        <v>-2.615024182611503</v>
      </c>
    </row>
    <row r="55" spans="3:11" ht="14.25">
      <c r="C55" s="26">
        <f t="shared" si="2"/>
        <v>53</v>
      </c>
      <c r="D55" s="27">
        <f t="shared" si="17"/>
        <v>3.7571021261363624</v>
      </c>
      <c r="E55" s="27">
        <f t="shared" si="18"/>
        <v>-0.37571021261363624</v>
      </c>
      <c r="F55" s="27">
        <f t="shared" si="19"/>
        <v>29.911887346050516</v>
      </c>
      <c r="G55" s="27">
        <f t="shared" si="20"/>
        <v>-2.31635964853091</v>
      </c>
      <c r="H55" s="27">
        <f t="shared" si="21"/>
        <v>30.615176458857043</v>
      </c>
      <c r="I55" s="27">
        <f t="shared" si="14"/>
        <v>-2.206358372272581</v>
      </c>
      <c r="J55" s="27">
        <f t="shared" si="22"/>
        <v>36.839282222520026</v>
      </c>
      <c r="K55" s="27">
        <f t="shared" si="23"/>
        <v>-2.4694282110868784</v>
      </c>
    </row>
    <row r="56" spans="3:11" ht="14.25">
      <c r="C56" s="26">
        <f t="shared" si="2"/>
        <v>54</v>
      </c>
      <c r="D56" s="27">
        <f t="shared" si="17"/>
        <v>3.381391913522726</v>
      </c>
      <c r="E56" s="27">
        <f t="shared" si="18"/>
        <v>-0.33813919135227266</v>
      </c>
      <c r="F56" s="27">
        <f t="shared" si="19"/>
        <v>27.595527697519607</v>
      </c>
      <c r="G56" s="27">
        <f t="shared" si="20"/>
        <v>-2.1454583014244917</v>
      </c>
      <c r="H56" s="27">
        <f t="shared" si="21"/>
        <v>28.40881808658446</v>
      </c>
      <c r="I56" s="27">
        <f t="shared" si="14"/>
        <v>-2.061813401076749</v>
      </c>
      <c r="J56" s="27">
        <f t="shared" si="22"/>
        <v>34.36985401143315</v>
      </c>
      <c r="K56" s="27">
        <f t="shared" si="23"/>
        <v>-2.3285599084331166</v>
      </c>
    </row>
    <row r="57" spans="3:11" ht="14.25">
      <c r="C57" s="26">
        <f t="shared" si="2"/>
        <v>55</v>
      </c>
      <c r="D57" s="27">
        <f t="shared" si="17"/>
        <v>3.0432527221704535</v>
      </c>
      <c r="E57" s="27">
        <f t="shared" si="18"/>
        <v>-0.30432527221704536</v>
      </c>
      <c r="F57" s="27">
        <f t="shared" si="19"/>
        <v>25.450069396095117</v>
      </c>
      <c r="G57" s="27">
        <f t="shared" si="20"/>
        <v>-1.986180973431515</v>
      </c>
      <c r="H57" s="27">
        <f t="shared" si="21"/>
        <v>26.347004685507713</v>
      </c>
      <c r="I57" s="27">
        <f t="shared" si="14"/>
        <v>-1.9250145040326738</v>
      </c>
      <c r="J57" s="27">
        <f t="shared" si="22"/>
        <v>32.041294103000034</v>
      </c>
      <c r="K57" s="27">
        <f t="shared" si="23"/>
        <v>-2.1927380709187734</v>
      </c>
    </row>
    <row r="58" spans="3:11" ht="14.25">
      <c r="C58" s="26">
        <f t="shared" si="2"/>
        <v>56</v>
      </c>
      <c r="D58" s="27">
        <f t="shared" si="17"/>
        <v>2.738927449953408</v>
      </c>
      <c r="E58" s="27">
        <f t="shared" si="18"/>
        <v>-0.27389274499534083</v>
      </c>
      <c r="F58" s="27">
        <f t="shared" si="19"/>
        <v>23.4638884226636</v>
      </c>
      <c r="G58" s="27">
        <f t="shared" si="20"/>
        <v>-1.8378572130443833</v>
      </c>
      <c r="H58" s="27">
        <f t="shared" si="21"/>
        <v>24.42199018147504</v>
      </c>
      <c r="I58" s="27">
        <f t="shared" si="14"/>
        <v>-1.7957684709962822</v>
      </c>
      <c r="J58" s="27">
        <f t="shared" si="22"/>
        <v>29.848556032081262</v>
      </c>
      <c r="K58" s="27">
        <f t="shared" si="23"/>
        <v>-2.062192777380247</v>
      </c>
    </row>
    <row r="59" spans="3:11" ht="14.25">
      <c r="C59" s="26">
        <f t="shared" si="2"/>
        <v>57</v>
      </c>
      <c r="D59" s="27">
        <f t="shared" si="17"/>
        <v>2.465034704958067</v>
      </c>
      <c r="E59" s="27">
        <f t="shared" si="18"/>
        <v>-0.24650347049580673</v>
      </c>
      <c r="F59" s="27">
        <f t="shared" si="19"/>
        <v>21.626031209619217</v>
      </c>
      <c r="G59" s="27">
        <f t="shared" si="20"/>
        <v>-1.6998393383699228</v>
      </c>
      <c r="H59" s="27">
        <f t="shared" si="21"/>
        <v>22.626221710478756</v>
      </c>
      <c r="I59" s="27">
        <f>-H59*$A$13*$A$3+$F59*$A$9*$A$3</f>
        <v>-1.6738526648108714</v>
      </c>
      <c r="J59" s="27">
        <f t="shared" si="22"/>
        <v>27.786363254701016</v>
      </c>
      <c r="K59" s="27">
        <f t="shared" si="23"/>
        <v>-1.9370771772636024</v>
      </c>
    </row>
    <row r="60" spans="3:11" ht="14.25">
      <c r="C60" s="26">
        <f t="shared" si="2"/>
        <v>58</v>
      </c>
      <c r="D60" s="27">
        <f t="shared" si="17"/>
        <v>2.2185312344622603</v>
      </c>
      <c r="E60" s="27">
        <f t="shared" si="18"/>
        <v>-0.22185312344622604</v>
      </c>
      <c r="F60" s="27">
        <f t="shared" si="19"/>
        <v>19.926191871249294</v>
      </c>
      <c r="G60" s="27">
        <f t="shared" si="20"/>
        <v>-1.5715041449662104</v>
      </c>
      <c r="H60" s="27">
        <f t="shared" si="21"/>
        <v>20.952369045667886</v>
      </c>
      <c r="I60" s="27">
        <f t="shared" si="14"/>
        <v>-1.5590217788944256</v>
      </c>
      <c r="J60" s="27">
        <f t="shared" si="22"/>
        <v>25.849286077437412</v>
      </c>
      <c r="K60" s="27">
        <f t="shared" si="23"/>
        <v>-1.8174781681806205</v>
      </c>
    </row>
    <row r="61" spans="3:11" ht="14.25">
      <c r="C61" s="26">
        <f t="shared" si="2"/>
        <v>59</v>
      </c>
      <c r="D61" s="27">
        <f t="shared" si="17"/>
        <v>1.9966781110160343</v>
      </c>
      <c r="E61" s="27">
        <f t="shared" si="18"/>
        <v>-0.19966781110160345</v>
      </c>
      <c r="F61" s="27">
        <f t="shared" si="19"/>
        <v>18.354687726283085</v>
      </c>
      <c r="G61" s="27">
        <f t="shared" si="20"/>
        <v>-1.4522540842638743</v>
      </c>
      <c r="H61" s="27">
        <f t="shared" si="21"/>
        <v>19.39334726677346</v>
      </c>
      <c r="I61" s="27">
        <f t="shared" si="14"/>
        <v>-1.451013667318276</v>
      </c>
      <c r="J61" s="27">
        <f t="shared" si="22"/>
        <v>24.03180790925679</v>
      </c>
      <c r="K61" s="27">
        <f t="shared" si="23"/>
        <v>-1.7034260191676052</v>
      </c>
    </row>
    <row r="68" ht="14.25"/>
    <row r="69" ht="14.25"/>
    <row r="70" ht="14.25"/>
    <row r="71" ht="14.25"/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</cp:lastModifiedBy>
  <dcterms:created xsi:type="dcterms:W3CDTF">2015-06-14T13:35:43Z</dcterms:created>
  <dcterms:modified xsi:type="dcterms:W3CDTF">2015-09-30T11:11:51Z</dcterms:modified>
  <cp:category/>
  <cp:version/>
  <cp:contentType/>
  <cp:contentStatus/>
</cp:coreProperties>
</file>