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"/>
    </mc:Choice>
  </mc:AlternateContent>
  <bookViews>
    <workbookView xWindow="645" yWindow="105" windowWidth="10095" windowHeight="6585"/>
  </bookViews>
  <sheets>
    <sheet name="Arkusz1" sheetId="1" r:id="rId1"/>
    <sheet name="Arkusz2" sheetId="2" r:id="rId2"/>
    <sheet name="Arkusz3" sheetId="3" r:id="rId3"/>
  </sheets>
  <definedNames>
    <definedName name="a">Arkusz1!$H$1</definedName>
    <definedName name="czas">Arkusz1!$A$14:$A$33</definedName>
    <definedName name="dane">Arkusz2!$B$1:$C$4</definedName>
    <definedName name="odleg">Arkusz1!$H$17</definedName>
    <definedName name="progi">Arkusz2!$G$11:$H$13</definedName>
  </definedNames>
  <calcPr calcId="152511"/>
</workbook>
</file>

<file path=xl/calcChain.xml><?xml version="1.0" encoding="utf-8"?>
<calcChain xmlns="http://schemas.openxmlformats.org/spreadsheetml/2006/main">
  <c r="B14" i="1" l="1"/>
  <c r="C14" i="1" s="1"/>
  <c r="E14" i="1"/>
  <c r="B15" i="1"/>
  <c r="C15" i="1" s="1"/>
  <c r="E15" i="1"/>
  <c r="B16" i="1"/>
  <c r="C16" i="1" s="1"/>
  <c r="E16" i="1"/>
  <c r="B17" i="1"/>
  <c r="C17" i="1" s="1"/>
  <c r="E17" i="1"/>
  <c r="B18" i="1"/>
  <c r="C18" i="1" s="1"/>
  <c r="E18" i="1"/>
  <c r="B19" i="1"/>
  <c r="C19" i="1" s="1"/>
  <c r="E19" i="1"/>
  <c r="B20" i="1"/>
  <c r="C20" i="1" s="1"/>
  <c r="E20" i="1"/>
  <c r="B21" i="1"/>
  <c r="C21" i="1" s="1"/>
  <c r="E21" i="1"/>
  <c r="B22" i="1"/>
  <c r="C22" i="1" s="1"/>
  <c r="E22" i="1"/>
  <c r="B23" i="1"/>
  <c r="C23" i="1" s="1"/>
  <c r="E23" i="1"/>
  <c r="B24" i="1"/>
  <c r="C24" i="1" s="1"/>
  <c r="E24" i="1"/>
  <c r="B25" i="1"/>
  <c r="C25" i="1" s="1"/>
  <c r="E25" i="1"/>
  <c r="B26" i="1"/>
  <c r="C26" i="1" s="1"/>
  <c r="E26" i="1"/>
  <c r="B27" i="1"/>
  <c r="C27" i="1" s="1"/>
  <c r="E27" i="1"/>
  <c r="B28" i="1"/>
  <c r="C28" i="1" s="1"/>
  <c r="E28" i="1"/>
  <c r="B29" i="1"/>
  <c r="C29" i="1" s="1"/>
  <c r="E29" i="1"/>
  <c r="B30" i="1"/>
  <c r="C30" i="1" s="1"/>
  <c r="E30" i="1"/>
  <c r="B31" i="1"/>
  <c r="C31" i="1" s="1"/>
  <c r="E31" i="1"/>
  <c r="B32" i="1"/>
  <c r="C32" i="1" s="1"/>
  <c r="E32" i="1"/>
  <c r="B33" i="1"/>
  <c r="C33" i="1" s="1"/>
  <c r="E33" i="1"/>
  <c r="B34" i="1"/>
  <c r="C34" i="1" s="1"/>
  <c r="E34" i="1"/>
  <c r="B35" i="1"/>
  <c r="C35" i="1" s="1"/>
  <c r="E35" i="1"/>
  <c r="B36" i="1"/>
  <c r="C36" i="1" s="1"/>
  <c r="E36" i="1"/>
  <c r="B37" i="1"/>
  <c r="C37" i="1" s="1"/>
  <c r="E37" i="1"/>
  <c r="B38" i="1"/>
  <c r="C38" i="1" s="1"/>
  <c r="E38" i="1"/>
  <c r="B39" i="1"/>
  <c r="C39" i="1" s="1"/>
  <c r="E39" i="1"/>
  <c r="B40" i="1"/>
  <c r="C40" i="1" s="1"/>
  <c r="E40" i="1"/>
  <c r="B41" i="1"/>
  <c r="C41" i="1" s="1"/>
  <c r="E41" i="1"/>
  <c r="B42" i="1"/>
  <c r="C42" i="1" s="1"/>
  <c r="E42" i="1"/>
  <c r="B43" i="1"/>
  <c r="C43" i="1" s="1"/>
  <c r="E43" i="1"/>
  <c r="B44" i="1"/>
  <c r="C44" i="1" s="1"/>
  <c r="E44" i="1"/>
  <c r="B45" i="1"/>
  <c r="C45" i="1" s="1"/>
  <c r="E45" i="1"/>
  <c r="B46" i="1"/>
  <c r="C46" i="1" s="1"/>
  <c r="E46" i="1"/>
  <c r="B47" i="1"/>
  <c r="C47" i="1" s="1"/>
  <c r="E47" i="1"/>
  <c r="B48" i="1"/>
  <c r="C48" i="1" s="1"/>
  <c r="E48" i="1"/>
  <c r="I48" i="1"/>
  <c r="B49" i="1"/>
  <c r="C49" i="1" s="1"/>
  <c r="D49" i="1"/>
  <c r="E49" i="1"/>
  <c r="B50" i="1"/>
  <c r="C50" i="1" s="1"/>
  <c r="E50" i="1"/>
  <c r="B51" i="1"/>
  <c r="C51" i="1" s="1"/>
  <c r="D51" i="1"/>
  <c r="E51" i="1"/>
  <c r="B52" i="1"/>
  <c r="C52" i="1" s="1"/>
  <c r="E52" i="1"/>
  <c r="B53" i="1"/>
  <c r="C53" i="1" s="1"/>
  <c r="D53" i="1"/>
  <c r="E53" i="1"/>
  <c r="B54" i="1"/>
  <c r="C54" i="1" s="1"/>
  <c r="E54" i="1"/>
  <c r="B55" i="1"/>
  <c r="C55" i="1" s="1"/>
  <c r="D55" i="1"/>
  <c r="E55" i="1"/>
  <c r="B56" i="1"/>
  <c r="C56" i="1" s="1"/>
  <c r="E56" i="1"/>
  <c r="B57" i="1"/>
  <c r="C57" i="1" s="1"/>
  <c r="D57" i="1"/>
  <c r="E57" i="1"/>
  <c r="B58" i="1"/>
  <c r="C58" i="1" s="1"/>
  <c r="E58" i="1"/>
  <c r="B59" i="1"/>
  <c r="C59" i="1" s="1"/>
  <c r="D59" i="1"/>
  <c r="E59" i="1"/>
  <c r="B60" i="1"/>
  <c r="C60" i="1" s="1"/>
  <c r="E60" i="1"/>
  <c r="B61" i="1"/>
  <c r="C61" i="1" s="1"/>
  <c r="D61" i="1"/>
  <c r="E61" i="1"/>
  <c r="B62" i="1"/>
  <c r="C62" i="1" s="1"/>
  <c r="E62" i="1"/>
  <c r="B63" i="1"/>
  <c r="C63" i="1" s="1"/>
  <c r="D63" i="1"/>
  <c r="E63" i="1"/>
  <c r="B10" i="2"/>
  <c r="H16" i="2"/>
  <c r="H17" i="2"/>
  <c r="H18" i="2"/>
  <c r="D62" i="1" l="1"/>
  <c r="D60" i="1"/>
  <c r="D58" i="1"/>
  <c r="D56" i="1"/>
  <c r="D54" i="1"/>
  <c r="D52" i="1"/>
  <c r="D50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<sst xmlns="http://schemas.openxmlformats.org/spreadsheetml/2006/main" count="30" uniqueCount="29">
  <si>
    <t>Wyprawa w Kosmos</t>
  </si>
  <si>
    <t>Odpowiedzi</t>
  </si>
  <si>
    <t>a)</t>
  </si>
  <si>
    <t xml:space="preserve">aby dzięki efektowi relatywistycznemu kosmonauci mogli dotrzeć w pobliże tej gwiazdy </t>
  </si>
  <si>
    <t xml:space="preserve">na Ziemię (zaniedbać czas postoju jak również  czas przyśpieszania i  hamowania pojazdu). </t>
  </si>
  <si>
    <r>
      <t xml:space="preserve">W 2050 roku obserwacje naziemne wykazały, że w odległości </t>
    </r>
    <r>
      <rPr>
        <i/>
        <sz val="10"/>
        <rFont val="Arial"/>
        <family val="2"/>
      </rPr>
      <t>s</t>
    </r>
    <r>
      <rPr>
        <sz val="10"/>
        <rFont val="Arial"/>
        <family val="2"/>
        <charset val="238"/>
      </rPr>
      <t xml:space="preserve"> = 100 lat świetlnych </t>
    </r>
  </si>
  <si>
    <t xml:space="preserve">jest gwiazda z cywilizacją pozaziemską.Postanowiono zaplanować wyprawę kosmiczną. </t>
  </si>
  <si>
    <r>
      <t>w  czasie</t>
    </r>
    <r>
      <rPr>
        <i/>
        <sz val="10"/>
        <rFont val="Arial"/>
        <family val="2"/>
      </rPr>
      <t xml:space="preserve">T </t>
    </r>
    <r>
      <rPr>
        <sz val="10"/>
        <rFont val="Arial"/>
        <family val="2"/>
        <charset val="238"/>
      </rPr>
      <t xml:space="preserve">= 20 lat upływającym na statku kosmicznym, oraz w takim samym czasie  powrócić </t>
    </r>
  </si>
  <si>
    <r>
      <t>b)</t>
    </r>
    <r>
      <rPr>
        <sz val="10"/>
        <rFont val="Arial"/>
        <family val="2"/>
        <charset val="238"/>
      </rPr>
      <t xml:space="preserve"> Jaki czas </t>
    </r>
    <r>
      <rPr>
        <i/>
        <sz val="10"/>
        <rFont val="Arial"/>
        <family val="2"/>
      </rPr>
      <t xml:space="preserve"> t</t>
    </r>
    <r>
      <rPr>
        <sz val="10"/>
        <rFont val="Arial"/>
        <family val="2"/>
        <charset val="238"/>
      </rPr>
      <t xml:space="preserve"> upłynie na Ziemi podczas trwania wyprawy kosmicznej?</t>
    </r>
  </si>
  <si>
    <r>
      <t>b)</t>
    </r>
    <r>
      <rPr>
        <sz val="12"/>
        <rFont val="Times New Roman"/>
        <family val="1"/>
      </rPr>
      <t xml:space="preserve"> </t>
    </r>
  </si>
  <si>
    <t>T/s</t>
  </si>
  <si>
    <t>v/c</t>
  </si>
  <si>
    <r>
      <t>a)</t>
    </r>
    <r>
      <rPr>
        <sz val="10"/>
        <rFont val="Arial"/>
        <family val="2"/>
        <charset val="238"/>
      </rPr>
      <t xml:space="preserve"> Oblicz, jaką średnią prędkość </t>
    </r>
    <r>
      <rPr>
        <i/>
        <sz val="10"/>
        <rFont val="Arial"/>
        <family val="2"/>
      </rPr>
      <t>v</t>
    </r>
    <r>
      <rPr>
        <sz val="10"/>
        <rFont val="Arial"/>
        <family val="2"/>
        <charset val="238"/>
      </rPr>
      <t xml:space="preserve"> powinien mieć statek kosmiczny, </t>
    </r>
  </si>
  <si>
    <r>
      <t>t</t>
    </r>
    <r>
      <rPr>
        <sz val="8"/>
        <rFont val="Arial"/>
        <family val="2"/>
      </rPr>
      <t>, s=100 l</t>
    </r>
  </si>
  <si>
    <r>
      <t>t</t>
    </r>
    <r>
      <rPr>
        <sz val="8"/>
        <rFont val="Arial"/>
        <family val="2"/>
      </rPr>
      <t>, s=</t>
    </r>
    <r>
      <rPr>
        <i/>
        <sz val="8"/>
        <rFont val="Arial"/>
        <family val="2"/>
      </rPr>
      <t>odleg.</t>
    </r>
  </si>
  <si>
    <r>
      <t xml:space="preserve">             </t>
    </r>
    <r>
      <rPr>
        <i/>
        <u/>
        <sz val="12"/>
        <rFont val="Times New Roman"/>
        <family val="1"/>
      </rPr>
      <t>t</t>
    </r>
    <r>
      <rPr>
        <u/>
        <sz val="12"/>
        <rFont val="Times New Roman"/>
        <family val="1"/>
      </rPr>
      <t xml:space="preserve"> = </t>
    </r>
    <r>
      <rPr>
        <i/>
        <u/>
        <sz val="12"/>
        <rFont val="Times New Roman"/>
        <family val="1"/>
      </rPr>
      <t>2sc</t>
    </r>
    <r>
      <rPr>
        <u/>
        <sz val="12"/>
        <rFont val="Times New Roman"/>
        <family val="1"/>
      </rPr>
      <t xml:space="preserve">/ </t>
    </r>
    <r>
      <rPr>
        <i/>
        <u/>
        <sz val="12"/>
        <rFont val="Arial"/>
        <family val="2"/>
      </rPr>
      <t>v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= 204 lat </t>
    </r>
  </si>
  <si>
    <t>wodor</t>
  </si>
  <si>
    <t>hel</t>
  </si>
  <si>
    <t>azot</t>
  </si>
  <si>
    <t>wegiel</t>
  </si>
  <si>
    <t>zarobek</t>
  </si>
  <si>
    <t>grupa pod</t>
  </si>
  <si>
    <t>lat św.</t>
  </si>
  <si>
    <t>Powrót</t>
  </si>
  <si>
    <t>lat</t>
  </si>
  <si>
    <t>odległości do gwiazdy s=</t>
  </si>
  <si>
    <r>
      <t xml:space="preserve">Zależność upływu czasu na Ziemi </t>
    </r>
    <r>
      <rPr>
        <i/>
        <sz val="10"/>
        <rFont val="Arial"/>
        <family val="2"/>
      </rPr>
      <t>t</t>
    </r>
    <r>
      <rPr>
        <sz val="10"/>
        <rFont val="Arial"/>
        <family val="2"/>
        <charset val="238"/>
      </rPr>
      <t xml:space="preserve"> od</t>
    </r>
  </si>
  <si>
    <r>
      <t xml:space="preserve">czasu lotu rakiety </t>
    </r>
    <r>
      <rPr>
        <i/>
        <sz val="10"/>
        <rFont val="Arial"/>
        <family val="2"/>
      </rPr>
      <t>T</t>
    </r>
    <r>
      <rPr>
        <sz val="10"/>
        <rFont val="Arial"/>
        <family val="2"/>
        <charset val="238"/>
      </rPr>
      <t>, przy określonej</t>
    </r>
  </si>
  <si>
    <r>
      <t xml:space="preserve">Czas   podróży  </t>
    </r>
    <r>
      <rPr>
        <i/>
        <sz val="14"/>
        <rFont val="Arial"/>
        <family val="2"/>
        <charset val="238"/>
      </rPr>
      <t>t</t>
    </r>
    <r>
      <rPr>
        <sz val="14"/>
        <rFont val="Arial"/>
        <family val="2"/>
        <charset val="238"/>
      </rPr>
      <t xml:space="preserve"> 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</si>
</sst>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  <charset val="238"/>
    </font>
    <font>
      <b/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i/>
      <u/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  <font>
      <i/>
      <u/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8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6" fillId="2" borderId="0" xfId="0" applyFont="1" applyFill="1"/>
    <xf numFmtId="0" fontId="8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9" fontId="0" fillId="0" borderId="0" xfId="0" applyNumberFormat="1"/>
    <xf numFmtId="0" fontId="1" fillId="4" borderId="0" xfId="0" applyFont="1" applyFill="1"/>
    <xf numFmtId="0" fontId="0" fillId="5" borderId="0" xfId="0" applyFill="1"/>
    <xf numFmtId="164" fontId="0" fillId="5" borderId="0" xfId="0" applyNumberFormat="1" applyFill="1" applyAlignment="1">
      <alignment horizontal="center"/>
    </xf>
    <xf numFmtId="1" fontId="0" fillId="5" borderId="0" xfId="0" applyNumberFormat="1" applyFill="1" applyAlignment="1">
      <alignment horizontal="center"/>
    </xf>
    <xf numFmtId="0" fontId="0" fillId="3" borderId="0" xfId="0" applyFill="1"/>
    <xf numFmtId="164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6" borderId="1" xfId="0" applyFill="1" applyBorder="1"/>
    <xf numFmtId="0" fontId="0" fillId="6" borderId="2" xfId="0" applyFill="1" applyBorder="1"/>
    <xf numFmtId="0" fontId="0" fillId="6" borderId="0" xfId="0" applyFill="1" applyBorder="1"/>
    <xf numFmtId="0" fontId="0" fillId="6" borderId="3" xfId="0" applyFill="1" applyBorder="1"/>
    <xf numFmtId="0" fontId="0" fillId="6" borderId="4" xfId="0" applyFill="1" applyBorder="1"/>
    <xf numFmtId="0" fontId="1" fillId="7" borderId="4" xfId="0" applyFont="1" applyFill="1" applyBorder="1" applyAlignment="1">
      <alignment horizontal="center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11" fillId="6" borderId="4" xfId="0" applyFont="1" applyFill="1" applyBorder="1"/>
    <xf numFmtId="0" fontId="0" fillId="3" borderId="0" xfId="0" applyFill="1" applyAlignment="1">
      <alignment horizontal="right"/>
    </xf>
    <xf numFmtId="0" fontId="12" fillId="6" borderId="9" xfId="0" applyFont="1" applyFill="1" applyBorder="1"/>
    <xf numFmtId="0" fontId="13" fillId="6" borderId="10" xfId="0" applyFont="1" applyFill="1" applyBorder="1"/>
    <xf numFmtId="0" fontId="13" fillId="7" borderId="10" xfId="0" applyFont="1" applyFill="1" applyBorder="1" applyAlignment="1">
      <alignment horizontal="left"/>
    </xf>
    <xf numFmtId="0" fontId="13" fillId="6" borderId="1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07560689736358"/>
          <c:y val="0.10329670329670329"/>
          <c:w val="0.82494843355734238"/>
          <c:h val="0.7098901098901099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Arkusz1!$A$14:$A$63</c:f>
              <c:numCache>
                <c:formatCode>General</c:formatCode>
                <c:ptCount val="50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0.45</c:v>
                </c:pt>
                <c:pt idx="41">
                  <c:v>0.46</c:v>
                </c:pt>
                <c:pt idx="42">
                  <c:v>0.47</c:v>
                </c:pt>
                <c:pt idx="43">
                  <c:v>0.48</c:v>
                </c:pt>
                <c:pt idx="44">
                  <c:v>0.49</c:v>
                </c:pt>
                <c:pt idx="45">
                  <c:v>0.5</c:v>
                </c:pt>
                <c:pt idx="46">
                  <c:v>0.51</c:v>
                </c:pt>
                <c:pt idx="47">
                  <c:v>0.52</c:v>
                </c:pt>
                <c:pt idx="48">
                  <c:v>0.53</c:v>
                </c:pt>
                <c:pt idx="49">
                  <c:v>0.54</c:v>
                </c:pt>
              </c:numCache>
            </c:numRef>
          </c:xVal>
          <c:yVal>
            <c:numRef>
              <c:f>Arkusz1!$B$14:$B$63</c:f>
              <c:numCache>
                <c:formatCode>0.000</c:formatCode>
                <c:ptCount val="50"/>
                <c:pt idx="0">
                  <c:v>0.99875233887784465</c:v>
                </c:pt>
                <c:pt idx="1">
                  <c:v>0.9982048454657787</c:v>
                </c:pt>
                <c:pt idx="2">
                  <c:v>0.99755896714162662</c:v>
                </c:pt>
                <c:pt idx="3">
                  <c:v>0.99681527853612495</c:v>
                </c:pt>
                <c:pt idx="4">
                  <c:v>0.99597443884322867</c:v>
                </c:pt>
                <c:pt idx="5">
                  <c:v>0.99503719020998926</c:v>
                </c:pt>
                <c:pt idx="6">
                  <c:v>0.99400435593543279</c:v>
                </c:pt>
                <c:pt idx="7">
                  <c:v>0.9928768384869221</c:v>
                </c:pt>
                <c:pt idx="8">
                  <c:v>0.99165561734323782</c:v>
                </c:pt>
                <c:pt idx="9">
                  <c:v>0.99034174667433017</c:v>
                </c:pt>
                <c:pt idx="10">
                  <c:v>0.98893635286829751</c:v>
                </c:pt>
                <c:pt idx="11">
                  <c:v>0.98744063191670528</c:v>
                </c:pt>
                <c:pt idx="12">
                  <c:v>0.98585584666981751</c:v>
                </c:pt>
                <c:pt idx="13">
                  <c:v>0.98418332397369535</c:v>
                </c:pt>
                <c:pt idx="14">
                  <c:v>0.98242445170142201</c:v>
                </c:pt>
                <c:pt idx="15">
                  <c:v>0.98058067569092011</c:v>
                </c:pt>
                <c:pt idx="16">
                  <c:v>0.97865349660197054</c:v>
                </c:pt>
                <c:pt idx="17">
                  <c:v>0.97664446670508986</c:v>
                </c:pt>
                <c:pt idx="18">
                  <c:v>0.9745551866148997</c:v>
                </c:pt>
                <c:pt idx="19">
                  <c:v>0.97238730198051748</c:v>
                </c:pt>
                <c:pt idx="20">
                  <c:v>0.97014250014533188</c:v>
                </c:pt>
                <c:pt idx="21">
                  <c:v>0.96782250678827209</c:v>
                </c:pt>
                <c:pt idx="22">
                  <c:v>0.96542908255838722</c:v>
                </c:pt>
                <c:pt idx="23">
                  <c:v>0.96296401971418166</c:v>
                </c:pt>
                <c:pt idx="24">
                  <c:v>0.96042913877873193</c:v>
                </c:pt>
                <c:pt idx="25">
                  <c:v>0.95782628522115132</c:v>
                </c:pt>
                <c:pt idx="26">
                  <c:v>0.95515732617445348</c:v>
                </c:pt>
                <c:pt idx="27">
                  <c:v>0.95242414719932422</c:v>
                </c:pt>
                <c:pt idx="28">
                  <c:v>0.94962864910273281</c:v>
                </c:pt>
                <c:pt idx="29">
                  <c:v>0.94677274481971285</c:v>
                </c:pt>
                <c:pt idx="30">
                  <c:v>0.94385835636601745</c:v>
                </c:pt>
                <c:pt idx="31">
                  <c:v>0.94088741186872682</c:v>
                </c:pt>
                <c:pt idx="32">
                  <c:v>0.93786184268122785</c:v>
                </c:pt>
                <c:pt idx="33">
                  <c:v>0.93478358058834887</c:v>
                </c:pt>
                <c:pt idx="34">
                  <c:v>0.9316545551067793</c:v>
                </c:pt>
                <c:pt idx="35">
                  <c:v>0.92847669088525919</c:v>
                </c:pt>
                <c:pt idx="36">
                  <c:v>0.92525190520839951</c:v>
                </c:pt>
                <c:pt idx="37">
                  <c:v>0.92198210560736127</c:v>
                </c:pt>
                <c:pt idx="38">
                  <c:v>0.91866918758003557</c:v>
                </c:pt>
                <c:pt idx="39">
                  <c:v>0.91531503242276557</c:v>
                </c:pt>
                <c:pt idx="40">
                  <c:v>0.91192150517510628</c:v>
                </c:pt>
                <c:pt idx="41">
                  <c:v>0.90849045267857464</c:v>
                </c:pt>
                <c:pt idx="42">
                  <c:v>0.90502370174983293</c:v>
                </c:pt>
                <c:pt idx="43">
                  <c:v>0.90152305746827366</c:v>
                </c:pt>
                <c:pt idx="44">
                  <c:v>0.89799030157751702</c:v>
                </c:pt>
                <c:pt idx="45">
                  <c:v>0.89442719099991586</c:v>
                </c:pt>
                <c:pt idx="46">
                  <c:v>0.8908354564627694</c:v>
                </c:pt>
                <c:pt idx="47">
                  <c:v>0.88721680123459512</c:v>
                </c:pt>
                <c:pt idx="48">
                  <c:v>0.88357289996947352</c:v>
                </c:pt>
                <c:pt idx="49">
                  <c:v>0.87990539765719256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xVal>
            <c:numRef>
              <c:f>Arkusz1!$A$14:$A$63</c:f>
              <c:numCache>
                <c:formatCode>General</c:formatCode>
                <c:ptCount val="50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0.45</c:v>
                </c:pt>
                <c:pt idx="41">
                  <c:v>0.46</c:v>
                </c:pt>
                <c:pt idx="42">
                  <c:v>0.47</c:v>
                </c:pt>
                <c:pt idx="43">
                  <c:v>0.48</c:v>
                </c:pt>
                <c:pt idx="44">
                  <c:v>0.49</c:v>
                </c:pt>
                <c:pt idx="45">
                  <c:v>0.5</c:v>
                </c:pt>
                <c:pt idx="46">
                  <c:v>0.51</c:v>
                </c:pt>
                <c:pt idx="47">
                  <c:v>0.52</c:v>
                </c:pt>
                <c:pt idx="48">
                  <c:v>0.53</c:v>
                </c:pt>
                <c:pt idx="49">
                  <c:v>0.54</c:v>
                </c:pt>
              </c:numCache>
            </c:numRef>
          </c:xVal>
          <c:yVal>
            <c:numRef>
              <c:f>Arkusz1!$C$14:$C$63</c:f>
              <c:numCache>
                <c:formatCode>0</c:formatCode>
                <c:ptCount val="50"/>
                <c:pt idx="0">
                  <c:v>200.24984394500518</c:v>
                </c:pt>
                <c:pt idx="1">
                  <c:v>200.35967658189111</c:v>
                </c:pt>
                <c:pt idx="2">
                  <c:v>200.48940121612415</c:v>
                </c:pt>
                <c:pt idx="3">
                  <c:v>200.63897926375125</c:v>
                </c:pt>
                <c:pt idx="4">
                  <c:v>200.80836635957181</c:v>
                </c:pt>
                <c:pt idx="5">
                  <c:v>200.99751242241777</c:v>
                </c:pt>
                <c:pt idx="6">
                  <c:v>201.20636172845033</c:v>
                </c:pt>
                <c:pt idx="7">
                  <c:v>201.43485299222672</c:v>
                </c:pt>
                <c:pt idx="8">
                  <c:v>201.68291945526769</c:v>
                </c:pt>
                <c:pt idx="9">
                  <c:v>201.95048898182941</c:v>
                </c:pt>
                <c:pt idx="10">
                  <c:v>202.23748416156684</c:v>
                </c:pt>
                <c:pt idx="11">
                  <c:v>202.54382241875462</c:v>
                </c:pt>
                <c:pt idx="12">
                  <c:v>202.869416127715</c:v>
                </c:pt>
                <c:pt idx="13">
                  <c:v>203.21417273408858</c:v>
                </c:pt>
                <c:pt idx="14">
                  <c:v>203.57799488156869</c:v>
                </c:pt>
                <c:pt idx="15">
                  <c:v>203.96078054371139</c:v>
                </c:pt>
                <c:pt idx="16">
                  <c:v>204.3624231604235</c:v>
                </c:pt>
                <c:pt idx="17">
                  <c:v>204.7828117787233</c:v>
                </c:pt>
                <c:pt idx="18">
                  <c:v>205.22183119736553</c:v>
                </c:pt>
                <c:pt idx="19">
                  <c:v>205.67936211491906</c:v>
                </c:pt>
                <c:pt idx="20">
                  <c:v>206.15528128088303</c:v>
                </c:pt>
                <c:pt idx="21">
                  <c:v>206.64946164943183</c:v>
                </c:pt>
                <c:pt idx="22">
                  <c:v>207.16177253537873</c:v>
                </c:pt>
                <c:pt idx="23">
                  <c:v>207.69207977195472</c:v>
                </c:pt>
                <c:pt idx="24">
                  <c:v>208.24024587000469</c:v>
                </c:pt>
                <c:pt idx="25">
                  <c:v>208.80613017821102</c:v>
                </c:pt>
                <c:pt idx="26">
                  <c:v>209.3895890439637</c:v>
                </c:pt>
                <c:pt idx="27">
                  <c:v>209.99047597450698</c:v>
                </c:pt>
                <c:pt idx="28">
                  <c:v>210.60864179800413</c:v>
                </c:pt>
                <c:pt idx="29">
                  <c:v>211.24393482417426</c:v>
                </c:pt>
                <c:pt idx="30">
                  <c:v>211.8962010041709</c:v>
                </c:pt>
                <c:pt idx="31">
                  <c:v>212.56528408938277</c:v>
                </c:pt>
                <c:pt idx="32">
                  <c:v>213.25102578885756</c:v>
                </c:pt>
                <c:pt idx="33">
                  <c:v>213.95326592506132</c:v>
                </c:pt>
                <c:pt idx="34">
                  <c:v>214.67184258770408</c:v>
                </c:pt>
                <c:pt idx="35">
                  <c:v>215.40659228538019</c:v>
                </c:pt>
                <c:pt idx="36">
                  <c:v>216.15735009478627</c:v>
                </c:pt>
                <c:pt idx="37">
                  <c:v>216.9239498073</c:v>
                </c:pt>
                <c:pt idx="38">
                  <c:v>217.70622407271688</c:v>
                </c:pt>
                <c:pt idx="39">
                  <c:v>218.50400453996261</c:v>
                </c:pt>
                <c:pt idx="40">
                  <c:v>219.3171219946131</c:v>
                </c:pt>
                <c:pt idx="41">
                  <c:v>220.14540649307222</c:v>
                </c:pt>
                <c:pt idx="42">
                  <c:v>220.98868749327417</c:v>
                </c:pt>
                <c:pt idx="43">
                  <c:v>221.84679398179273</c:v>
                </c:pt>
                <c:pt idx="44">
                  <c:v>222.71955459725581</c:v>
                </c:pt>
                <c:pt idx="45">
                  <c:v>223.60679774997897</c:v>
                </c:pt>
                <c:pt idx="46">
                  <c:v>224.50835173774718</c:v>
                </c:pt>
                <c:pt idx="47">
                  <c:v>225.42404485768594</c:v>
                </c:pt>
                <c:pt idx="48">
                  <c:v>226.35370551417972</c:v>
                </c:pt>
                <c:pt idx="49">
                  <c:v>227.29716232280595</c:v>
                </c:pt>
              </c:numCache>
            </c:numRef>
          </c:yVal>
          <c:smooth val="1"/>
        </c:ser>
        <c:ser>
          <c:idx val="2"/>
          <c:order val="2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Arkusz1!$A$14:$A$63</c:f>
              <c:numCache>
                <c:formatCode>General</c:formatCode>
                <c:ptCount val="50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0.45</c:v>
                </c:pt>
                <c:pt idx="41">
                  <c:v>0.46</c:v>
                </c:pt>
                <c:pt idx="42">
                  <c:v>0.47</c:v>
                </c:pt>
                <c:pt idx="43">
                  <c:v>0.48</c:v>
                </c:pt>
                <c:pt idx="44">
                  <c:v>0.49</c:v>
                </c:pt>
                <c:pt idx="45">
                  <c:v>0.5</c:v>
                </c:pt>
                <c:pt idx="46">
                  <c:v>0.51</c:v>
                </c:pt>
                <c:pt idx="47">
                  <c:v>0.52</c:v>
                </c:pt>
                <c:pt idx="48">
                  <c:v>0.53</c:v>
                </c:pt>
                <c:pt idx="49">
                  <c:v>0.54</c:v>
                </c:pt>
              </c:numCache>
            </c:numRef>
          </c:xVal>
          <c:yVal>
            <c:numRef>
              <c:f>Arkusz1!$D$14:$D$63</c:f>
              <c:numCache>
                <c:formatCode>0</c:formatCode>
                <c:ptCount val="50"/>
                <c:pt idx="0">
                  <c:v>300.37476591751181</c:v>
                </c:pt>
                <c:pt idx="1">
                  <c:v>300.53951487283666</c:v>
                </c:pt>
                <c:pt idx="2">
                  <c:v>300.73410182418627</c:v>
                </c:pt>
                <c:pt idx="3">
                  <c:v>300.95846889562688</c:v>
                </c:pt>
                <c:pt idx="4">
                  <c:v>301.21254953935772</c:v>
                </c:pt>
                <c:pt idx="5">
                  <c:v>301.49626863362664</c:v>
                </c:pt>
                <c:pt idx="6">
                  <c:v>301.80954259267554</c:v>
                </c:pt>
                <c:pt idx="7">
                  <c:v>302.15227948834013</c:v>
                </c:pt>
                <c:pt idx="8">
                  <c:v>302.52437918290155</c:v>
                </c:pt>
                <c:pt idx="9">
                  <c:v>302.92573347274413</c:v>
                </c:pt>
                <c:pt idx="10">
                  <c:v>303.35622624235026</c:v>
                </c:pt>
                <c:pt idx="11">
                  <c:v>303.81573362813191</c:v>
                </c:pt>
                <c:pt idx="12">
                  <c:v>304.3041241915725</c:v>
                </c:pt>
                <c:pt idx="13">
                  <c:v>304.82125910113291</c:v>
                </c:pt>
                <c:pt idx="14">
                  <c:v>305.36699232235298</c:v>
                </c:pt>
                <c:pt idx="15">
                  <c:v>305.94117081556709</c:v>
                </c:pt>
                <c:pt idx="16">
                  <c:v>306.5436347406353</c:v>
                </c:pt>
                <c:pt idx="17">
                  <c:v>307.17421766808491</c:v>
                </c:pt>
                <c:pt idx="18">
                  <c:v>307.8327467960483</c:v>
                </c:pt>
                <c:pt idx="19">
                  <c:v>308.51904317237859</c:v>
                </c:pt>
                <c:pt idx="20">
                  <c:v>309.23292192132453</c:v>
                </c:pt>
                <c:pt idx="21">
                  <c:v>309.97419247414774</c:v>
                </c:pt>
                <c:pt idx="22">
                  <c:v>310.74265880306814</c:v>
                </c:pt>
                <c:pt idx="23">
                  <c:v>311.5381196579321</c:v>
                </c:pt>
                <c:pt idx="24">
                  <c:v>312.36036880500706</c:v>
                </c:pt>
                <c:pt idx="25">
                  <c:v>313.20919526731655</c:v>
                </c:pt>
                <c:pt idx="26">
                  <c:v>314.08438356594553</c:v>
                </c:pt>
                <c:pt idx="27">
                  <c:v>314.9857139617605</c:v>
                </c:pt>
                <c:pt idx="28">
                  <c:v>315.91296269700615</c:v>
                </c:pt>
                <c:pt idx="29">
                  <c:v>316.86590223626143</c:v>
                </c:pt>
                <c:pt idx="30">
                  <c:v>317.84430150625633</c:v>
                </c:pt>
                <c:pt idx="31">
                  <c:v>318.84792613407416</c:v>
                </c:pt>
                <c:pt idx="32">
                  <c:v>319.87653868328636</c:v>
                </c:pt>
                <c:pt idx="33">
                  <c:v>320.929898887592</c:v>
                </c:pt>
                <c:pt idx="34">
                  <c:v>322.00776388155612</c:v>
                </c:pt>
                <c:pt idx="35">
                  <c:v>323.10988842807029</c:v>
                </c:pt>
                <c:pt idx="36">
                  <c:v>324.23602514217936</c:v>
                </c:pt>
                <c:pt idx="37">
                  <c:v>325.38592471095001</c:v>
                </c:pt>
                <c:pt idx="38">
                  <c:v>326.55933610907533</c:v>
                </c:pt>
                <c:pt idx="39">
                  <c:v>327.75600680994393</c:v>
                </c:pt>
                <c:pt idx="40">
                  <c:v>328.97568299191965</c:v>
                </c:pt>
                <c:pt idx="41">
                  <c:v>330.21810973960834</c:v>
                </c:pt>
                <c:pt idx="42">
                  <c:v>331.48303123991127</c:v>
                </c:pt>
                <c:pt idx="43">
                  <c:v>332.77019097268908</c:v>
                </c:pt>
                <c:pt idx="44">
                  <c:v>334.07933189588368</c:v>
                </c:pt>
                <c:pt idx="45">
                  <c:v>335.41019662496848</c:v>
                </c:pt>
                <c:pt idx="46">
                  <c:v>336.76252760662078</c:v>
                </c:pt>
                <c:pt idx="47">
                  <c:v>338.13606728652888</c:v>
                </c:pt>
                <c:pt idx="48">
                  <c:v>339.53055827126963</c:v>
                </c:pt>
                <c:pt idx="49">
                  <c:v>340.94574348420889</c:v>
                </c:pt>
              </c:numCache>
            </c:numRef>
          </c:yVal>
          <c:smooth val="1"/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Arkusz1!$A$14:$A$63</c:f>
              <c:numCache>
                <c:formatCode>General</c:formatCode>
                <c:ptCount val="50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0.45</c:v>
                </c:pt>
                <c:pt idx="41">
                  <c:v>0.46</c:v>
                </c:pt>
                <c:pt idx="42">
                  <c:v>0.47</c:v>
                </c:pt>
                <c:pt idx="43">
                  <c:v>0.48</c:v>
                </c:pt>
                <c:pt idx="44">
                  <c:v>0.49</c:v>
                </c:pt>
                <c:pt idx="45">
                  <c:v>0.5</c:v>
                </c:pt>
                <c:pt idx="46">
                  <c:v>0.51</c:v>
                </c:pt>
                <c:pt idx="47">
                  <c:v>0.52</c:v>
                </c:pt>
                <c:pt idx="48">
                  <c:v>0.53</c:v>
                </c:pt>
                <c:pt idx="49">
                  <c:v>0.54</c:v>
                </c:pt>
              </c:numCache>
            </c:numRef>
          </c:xVal>
          <c:yVal>
            <c:numRef>
              <c:f>Arkusz1!$E$14:$E$63</c:f>
              <c:numCache>
                <c:formatCode>General</c:formatCode>
                <c:ptCount val="50"/>
                <c:pt idx="0">
                  <c:v>-42000</c:v>
                </c:pt>
                <c:pt idx="1">
                  <c:v>-40800</c:v>
                </c:pt>
                <c:pt idx="2">
                  <c:v>-39600</c:v>
                </c:pt>
                <c:pt idx="3">
                  <c:v>-38400</c:v>
                </c:pt>
                <c:pt idx="4">
                  <c:v>-37200</c:v>
                </c:pt>
                <c:pt idx="5">
                  <c:v>-36000</c:v>
                </c:pt>
                <c:pt idx="6">
                  <c:v>-34800</c:v>
                </c:pt>
                <c:pt idx="7">
                  <c:v>-33600</c:v>
                </c:pt>
                <c:pt idx="8">
                  <c:v>-32400</c:v>
                </c:pt>
                <c:pt idx="9">
                  <c:v>-31200</c:v>
                </c:pt>
                <c:pt idx="10">
                  <c:v>-30000</c:v>
                </c:pt>
                <c:pt idx="11">
                  <c:v>-28800</c:v>
                </c:pt>
                <c:pt idx="12">
                  <c:v>-27600</c:v>
                </c:pt>
                <c:pt idx="13">
                  <c:v>-26400</c:v>
                </c:pt>
                <c:pt idx="14">
                  <c:v>-25200</c:v>
                </c:pt>
                <c:pt idx="15">
                  <c:v>-24000</c:v>
                </c:pt>
                <c:pt idx="16">
                  <c:v>-22800</c:v>
                </c:pt>
                <c:pt idx="17">
                  <c:v>-21600</c:v>
                </c:pt>
                <c:pt idx="18">
                  <c:v>-20400</c:v>
                </c:pt>
                <c:pt idx="19">
                  <c:v>-19200</c:v>
                </c:pt>
                <c:pt idx="20">
                  <c:v>-18000</c:v>
                </c:pt>
                <c:pt idx="21">
                  <c:v>-16800</c:v>
                </c:pt>
                <c:pt idx="22">
                  <c:v>-15599.999999999996</c:v>
                </c:pt>
                <c:pt idx="23">
                  <c:v>-14400</c:v>
                </c:pt>
                <c:pt idx="24">
                  <c:v>-13200</c:v>
                </c:pt>
                <c:pt idx="25">
                  <c:v>-12000</c:v>
                </c:pt>
                <c:pt idx="26">
                  <c:v>-10800</c:v>
                </c:pt>
                <c:pt idx="27">
                  <c:v>-9600</c:v>
                </c:pt>
                <c:pt idx="28">
                  <c:v>-8400</c:v>
                </c:pt>
                <c:pt idx="29">
                  <c:v>-7200</c:v>
                </c:pt>
                <c:pt idx="30">
                  <c:v>-6000</c:v>
                </c:pt>
                <c:pt idx="31">
                  <c:v>-4800</c:v>
                </c:pt>
                <c:pt idx="32">
                  <c:v>-3600</c:v>
                </c:pt>
                <c:pt idx="33">
                  <c:v>-2400</c:v>
                </c:pt>
                <c:pt idx="34">
                  <c:v>-1200</c:v>
                </c:pt>
                <c:pt idx="35">
                  <c:v>0</c:v>
                </c:pt>
                <c:pt idx="36">
                  <c:v>1200</c:v>
                </c:pt>
                <c:pt idx="37">
                  <c:v>2400</c:v>
                </c:pt>
                <c:pt idx="38">
                  <c:v>3600</c:v>
                </c:pt>
                <c:pt idx="39">
                  <c:v>4800</c:v>
                </c:pt>
                <c:pt idx="40">
                  <c:v>6000</c:v>
                </c:pt>
                <c:pt idx="41">
                  <c:v>7200</c:v>
                </c:pt>
                <c:pt idx="42">
                  <c:v>8400</c:v>
                </c:pt>
                <c:pt idx="43">
                  <c:v>9600</c:v>
                </c:pt>
                <c:pt idx="44">
                  <c:v>10800</c:v>
                </c:pt>
                <c:pt idx="45">
                  <c:v>12000</c:v>
                </c:pt>
                <c:pt idx="46">
                  <c:v>13200</c:v>
                </c:pt>
                <c:pt idx="47">
                  <c:v>14400</c:v>
                </c:pt>
                <c:pt idx="48">
                  <c:v>15600</c:v>
                </c:pt>
                <c:pt idx="49">
                  <c:v>16800.000000000007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2832"/>
        <c:axId val="179071656"/>
      </c:scatterChart>
      <c:valAx>
        <c:axId val="179072832"/>
        <c:scaling>
          <c:orientation val="minMax"/>
          <c:max val="0.5"/>
          <c:min val="0.1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1656"/>
        <c:crosses val="autoZero"/>
        <c:crossBetween val="midCat"/>
      </c:valAx>
      <c:valAx>
        <c:axId val="179071656"/>
        <c:scaling>
          <c:orientation val="minMax"/>
          <c:max val="400"/>
          <c:min val="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2832"/>
        <c:crosses val="autoZero"/>
        <c:crossBetween val="midCat"/>
        <c:majorUnit val="25"/>
        <c:minorUnit val="5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2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-3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4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17</xdr:row>
      <xdr:rowOff>9525</xdr:rowOff>
    </xdr:from>
    <xdr:to>
      <xdr:col>19</xdr:col>
      <xdr:colOff>447675</xdr:colOff>
      <xdr:row>43</xdr:row>
      <xdr:rowOff>133350</xdr:rowOff>
    </xdr:to>
    <xdr:graphicFrame macro="">
      <xdr:nvGraphicFramePr>
        <xdr:cNvPr id="1042" name="Wykres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323850</xdr:colOff>
          <xdr:row>9</xdr:row>
          <xdr:rowOff>38100</xdr:rowOff>
        </xdr:from>
        <xdr:to>
          <xdr:col>3</xdr:col>
          <xdr:colOff>57150</xdr:colOff>
          <xdr:row>11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114300</xdr:colOff>
          <xdr:row>7</xdr:row>
          <xdr:rowOff>133350</xdr:rowOff>
        </xdr:from>
        <xdr:to>
          <xdr:col>7</xdr:col>
          <xdr:colOff>247650</xdr:colOff>
          <xdr:row>8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342900</xdr:colOff>
          <xdr:row>8</xdr:row>
          <xdr:rowOff>0</xdr:rowOff>
        </xdr:from>
        <xdr:to>
          <xdr:col>7</xdr:col>
          <xdr:colOff>161925</xdr:colOff>
          <xdr:row>8</xdr:row>
          <xdr:rowOff>9525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466725</xdr:colOff>
          <xdr:row>19</xdr:row>
          <xdr:rowOff>104775</xdr:rowOff>
        </xdr:from>
        <xdr:to>
          <xdr:col>20</xdr:col>
          <xdr:colOff>47625</xdr:colOff>
          <xdr:row>43</xdr:row>
          <xdr:rowOff>133350</xdr:rowOff>
        </xdr:to>
        <xdr:sp macro="" textlink="">
          <xdr:nvSpPr>
            <xdr:cNvPr id="1033" name="ScrollBar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219075</xdr:colOff>
          <xdr:row>27</xdr:row>
          <xdr:rowOff>85725</xdr:rowOff>
        </xdr:from>
        <xdr:to>
          <xdr:col>18</xdr:col>
          <xdr:colOff>114300</xdr:colOff>
          <xdr:row>28</xdr:row>
          <xdr:rowOff>142875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428625</xdr:colOff>
          <xdr:row>14</xdr:row>
          <xdr:rowOff>76200</xdr:rowOff>
        </xdr:from>
        <xdr:to>
          <xdr:col>10</xdr:col>
          <xdr:colOff>180975</xdr:colOff>
          <xdr:row>16</xdr:row>
          <xdr:rowOff>57150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41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43</xdr:row>
          <xdr:rowOff>152400</xdr:rowOff>
        </xdr:from>
        <xdr:to>
          <xdr:col>18</xdr:col>
          <xdr:colOff>571500</xdr:colOff>
          <xdr:row>45</xdr:row>
          <xdr:rowOff>9525</xdr:rowOff>
        </xdr:to>
        <xdr:sp macro="" textlink="">
          <xdr:nvSpPr>
            <xdr:cNvPr id="1041" name="ScrollBar2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54</xdr:row>
      <xdr:rowOff>0</xdr:rowOff>
    </xdr:from>
    <xdr:to>
      <xdr:col>15</xdr:col>
      <xdr:colOff>9525</xdr:colOff>
      <xdr:row>59</xdr:row>
      <xdr:rowOff>9525</xdr:rowOff>
    </xdr:to>
    <xdr:pic>
      <xdr:nvPicPr>
        <xdr:cNvPr id="10" name="Obraz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029700"/>
          <a:ext cx="6172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0.01587</cdr:x>
      <cdr:y>0.03077</cdr:y>
    </cdr:from>
    <cdr:to>
      <cdr:x>0.06213</cdr:x>
      <cdr:y>0.78046</cdr:y>
    </cdr:to>
    <cdr:sp macro="" textlink="">
      <cdr:nvSpPr>
        <cdr:cNvPr id="307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562" y="136825"/>
          <a:ext cx="420803" cy="3256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Czas na Ziemi (lata)</a:t>
          </a:r>
        </a:p>
      </cdr:txBody>
    </cdr:sp>
  </cdr:relSizeAnchor>
  <cdr:relSizeAnchor xmlns:cdr="http://schemas.openxmlformats.org/drawingml/2006/chartDrawing">
    <cdr:from>
      <cdr:x>0.24074</cdr:x>
      <cdr:y>0.93818</cdr:y>
    </cdr:from>
    <cdr:to>
      <cdr:x>0.96211</cdr:x>
      <cdr:y>0.98904</cdr:y>
    </cdr:to>
    <cdr:sp macro="" textlink="">
      <cdr:nvSpPr>
        <cdr:cNvPr id="307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3068" y="4078046"/>
          <a:ext cx="6561820" cy="220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Czas podróży/odległość (T/s)</a:t>
          </a:r>
        </a:p>
      </cdr:txBody>
    </cdr:sp>
  </cdr:relSizeAnchor>
  <cdr:relSizeAnchor xmlns:cdr="http://schemas.openxmlformats.org/drawingml/2006/chartDrawing">
    <cdr:from>
      <cdr:x>0.7976</cdr:x>
      <cdr:y>0.61321</cdr:y>
    </cdr:from>
    <cdr:to>
      <cdr:x>0.92624</cdr:x>
      <cdr:y>0.6917</cdr:y>
    </cdr:to>
    <cdr:sp macro="" textlink="">
      <cdr:nvSpPr>
        <cdr:cNvPr id="307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58451" y="2666598"/>
          <a:ext cx="1170146" cy="34091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CCCCFF" mc:Ignorable="a14" a14:legacySpreadsheetColorIndex="31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 = 100 l.</a:t>
          </a:r>
        </a:p>
      </cdr:txBody>
    </cdr:sp>
  </cdr:relSizeAnchor>
  <cdr:relSizeAnchor xmlns:cdr="http://schemas.openxmlformats.org/drawingml/2006/chartDrawing">
    <cdr:from>
      <cdr:x>0.7976</cdr:x>
      <cdr:y>0.38165</cdr:y>
    </cdr:from>
    <cdr:to>
      <cdr:x>0.91709</cdr:x>
      <cdr:y>0.45941</cdr:y>
    </cdr:to>
    <cdr:sp macro="" textlink="">
      <cdr:nvSpPr>
        <cdr:cNvPr id="307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58451" y="1660849"/>
          <a:ext cx="1086886" cy="337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CCCCFF" mc:Ignorable="a14" a14:legacySpreadsheetColorIndex="31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 =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371475</xdr:colOff>
          <xdr:row>3</xdr:row>
          <xdr:rowOff>19050</xdr:rowOff>
        </xdr:from>
        <xdr:to>
          <xdr:col>9</xdr:col>
          <xdr:colOff>352425</xdr:colOff>
          <xdr:row>4</xdr:row>
          <xdr:rowOff>47625</xdr:rowOff>
        </xdr:to>
        <xdr:sp macro="" textlink="">
          <xdr:nvSpPr>
            <xdr:cNvPr id="27649" name="ComboBox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1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3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ontrol" Target="../activeX/activeX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image" Target="../media/image9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W146"/>
  <sheetViews>
    <sheetView tabSelected="1" topLeftCell="F13" workbookViewId="0">
      <pane ySplit="510" topLeftCell="A22" activePane="bottomLeft"/>
      <selection activeCell="H1" sqref="H1"/>
      <selection pane="bottomLeft" activeCell="F55" sqref="F55"/>
    </sheetView>
  </sheetViews>
  <sheetFormatPr defaultRowHeight="12.75" x14ac:dyDescent="0.2"/>
  <cols>
    <col min="3" max="3" width="9.7109375" bestFit="1" customWidth="1"/>
    <col min="5" max="5" width="9.7109375" bestFit="1" customWidth="1"/>
    <col min="8" max="8" width="10.140625" customWidth="1"/>
  </cols>
  <sheetData>
    <row r="1" spans="1:23" x14ac:dyDescent="0.2">
      <c r="A1" s="1" t="s">
        <v>0</v>
      </c>
      <c r="B1" s="2"/>
      <c r="C1" s="2"/>
      <c r="D1" s="2"/>
      <c r="E1" s="2"/>
      <c r="F1" s="2"/>
      <c r="G1" s="2"/>
      <c r="H1" s="2">
        <v>40</v>
      </c>
      <c r="I1" s="2"/>
    </row>
    <row r="2" spans="1:23" x14ac:dyDescent="0.2">
      <c r="A2" s="2" t="s">
        <v>5</v>
      </c>
      <c r="B2" s="2"/>
      <c r="C2" s="2"/>
      <c r="D2" s="2"/>
      <c r="E2" s="2"/>
      <c r="F2" s="2"/>
      <c r="G2" s="2"/>
      <c r="H2" s="2"/>
      <c r="I2" s="2"/>
    </row>
    <row r="3" spans="1:23" x14ac:dyDescent="0.2">
      <c r="A3" s="2" t="s">
        <v>6</v>
      </c>
      <c r="B3" s="2"/>
      <c r="C3" s="2"/>
      <c r="D3" s="2"/>
      <c r="E3" s="2"/>
      <c r="F3" s="2"/>
      <c r="G3" s="2"/>
      <c r="H3" s="2"/>
      <c r="I3" s="2"/>
    </row>
    <row r="4" spans="1:23" x14ac:dyDescent="0.2">
      <c r="A4" s="1" t="s">
        <v>12</v>
      </c>
      <c r="B4" s="2"/>
      <c r="C4" s="2"/>
      <c r="D4" s="2"/>
      <c r="E4" s="2"/>
      <c r="F4" s="2"/>
      <c r="G4" s="2"/>
      <c r="H4" s="2"/>
      <c r="I4" s="2"/>
    </row>
    <row r="5" spans="1:23" x14ac:dyDescent="0.2">
      <c r="A5" s="2" t="s">
        <v>3</v>
      </c>
      <c r="B5" s="2"/>
      <c r="C5" s="2"/>
      <c r="D5" s="2"/>
      <c r="E5" s="2"/>
      <c r="F5" s="2"/>
      <c r="G5" s="2"/>
      <c r="H5" s="2"/>
      <c r="I5" s="2"/>
    </row>
    <row r="6" spans="1:23" x14ac:dyDescent="0.2">
      <c r="A6" s="2" t="s">
        <v>7</v>
      </c>
      <c r="B6" s="2"/>
      <c r="C6" s="2"/>
      <c r="D6" s="2"/>
      <c r="E6" s="2"/>
      <c r="F6" s="2"/>
      <c r="G6" s="2"/>
      <c r="H6" s="2"/>
      <c r="I6" s="2"/>
    </row>
    <row r="7" spans="1:23" x14ac:dyDescent="0.2">
      <c r="A7" s="2" t="s">
        <v>4</v>
      </c>
      <c r="B7" s="2"/>
      <c r="C7" s="2"/>
      <c r="D7" s="2"/>
      <c r="E7" s="2"/>
      <c r="F7" s="2"/>
      <c r="G7" s="2"/>
      <c r="H7" s="2"/>
      <c r="I7" s="2"/>
    </row>
    <row r="8" spans="1:23" x14ac:dyDescent="0.2">
      <c r="A8" s="1" t="s">
        <v>8</v>
      </c>
      <c r="B8" s="2"/>
      <c r="C8" s="2"/>
      <c r="D8" s="2"/>
      <c r="E8" s="2"/>
      <c r="F8" s="2"/>
      <c r="G8" s="2"/>
      <c r="H8" s="2"/>
      <c r="I8" s="2"/>
    </row>
    <row r="9" spans="1:23" ht="15.75" x14ac:dyDescent="0.25">
      <c r="A9" s="1" t="s">
        <v>1</v>
      </c>
      <c r="B9" s="2"/>
      <c r="C9" s="2"/>
      <c r="D9" s="2"/>
      <c r="E9" s="2"/>
      <c r="F9" s="2"/>
      <c r="G9" s="2"/>
      <c r="H9" s="3"/>
      <c r="I9" s="2"/>
    </row>
    <row r="10" spans="1:23" ht="15.75" x14ac:dyDescent="0.25">
      <c r="A10" s="1" t="s">
        <v>2</v>
      </c>
      <c r="B10" s="2"/>
      <c r="C10" s="3"/>
      <c r="D10" s="2"/>
      <c r="E10" s="4" t="s">
        <v>9</v>
      </c>
      <c r="F10" s="2"/>
      <c r="G10" s="2"/>
      <c r="H10" s="3"/>
      <c r="I10" s="2"/>
    </row>
    <row r="11" spans="1:23" ht="15.75" x14ac:dyDescent="0.25">
      <c r="A11" s="2"/>
      <c r="B11" s="2"/>
      <c r="C11" s="3"/>
      <c r="D11" s="2"/>
      <c r="E11" s="3" t="s">
        <v>15</v>
      </c>
      <c r="F11" s="3"/>
      <c r="G11" s="2"/>
      <c r="H11" s="3"/>
      <c r="I11" s="2"/>
    </row>
    <row r="12" spans="1:23" ht="15.75" x14ac:dyDescent="0.25">
      <c r="A12" s="2"/>
      <c r="B12" s="2"/>
      <c r="C12" s="2"/>
      <c r="D12" s="2"/>
      <c r="E12" s="2"/>
      <c r="F12" s="3"/>
      <c r="G12" s="2"/>
      <c r="H12" s="3"/>
      <c r="I12" s="2"/>
    </row>
    <row r="13" spans="1:23" x14ac:dyDescent="0.2">
      <c r="A13" s="5" t="s">
        <v>10</v>
      </c>
      <c r="B13" s="5" t="s">
        <v>11</v>
      </c>
      <c r="C13" s="6" t="s">
        <v>13</v>
      </c>
      <c r="D13" s="6" t="s">
        <v>14</v>
      </c>
      <c r="F13" s="12"/>
      <c r="G13" s="26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23" x14ac:dyDescent="0.2">
      <c r="A14" s="12">
        <v>0.05</v>
      </c>
      <c r="B14" s="13">
        <f>1/SQRT(1+A14^2)</f>
        <v>0.99875233887784465</v>
      </c>
      <c r="C14" s="14">
        <f>(200*A14)/SQRT(1-(B14^2))</f>
        <v>200.24984394500518</v>
      </c>
      <c r="D14" s="14">
        <f t="shared" ref="D14:D45" si="0">2*odleg/B14</f>
        <v>300.37476591751181</v>
      </c>
      <c r="E14" s="12">
        <f t="shared" ref="E14:E45" si="1">120000*A14-1200*a</f>
        <v>-42000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23" x14ac:dyDescent="0.2">
      <c r="A15" s="12">
        <v>0.06</v>
      </c>
      <c r="B15" s="13">
        <f t="shared" ref="B15:B63" si="2">1/SQRT(1+A15^2)</f>
        <v>0.9982048454657787</v>
      </c>
      <c r="C15" s="14">
        <f t="shared" ref="C15:C63" si="3">200/B15</f>
        <v>200.35967658189111</v>
      </c>
      <c r="D15" s="14">
        <f t="shared" si="0"/>
        <v>300.53951487283666</v>
      </c>
      <c r="E15" s="12">
        <f t="shared" si="1"/>
        <v>-40800</v>
      </c>
      <c r="F15" s="21" t="s">
        <v>26</v>
      </c>
      <c r="G15" s="15"/>
      <c r="H15" s="15"/>
      <c r="I15" s="15"/>
      <c r="J15" s="16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6" spans="1:23" x14ac:dyDescent="0.2">
      <c r="A16" s="12">
        <v>7.0000000000000007E-2</v>
      </c>
      <c r="B16" s="13">
        <f t="shared" si="2"/>
        <v>0.99755896714162662</v>
      </c>
      <c r="C16" s="14">
        <f t="shared" si="3"/>
        <v>200.48940121612415</v>
      </c>
      <c r="D16" s="14">
        <f t="shared" si="0"/>
        <v>300.73410182418627</v>
      </c>
      <c r="E16" s="12">
        <f t="shared" si="1"/>
        <v>-39600</v>
      </c>
      <c r="F16" s="22" t="s">
        <v>27</v>
      </c>
      <c r="G16" s="17"/>
      <c r="H16" s="17"/>
      <c r="I16" s="17"/>
      <c r="J16" s="18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23" x14ac:dyDescent="0.2">
      <c r="A17" s="12">
        <v>0.08</v>
      </c>
      <c r="B17" s="13">
        <f t="shared" si="2"/>
        <v>0.99681527853612495</v>
      </c>
      <c r="C17" s="14">
        <f t="shared" si="3"/>
        <v>200.63897926375125</v>
      </c>
      <c r="D17" s="14">
        <f t="shared" si="0"/>
        <v>300.95846889562688</v>
      </c>
      <c r="E17" s="12">
        <f t="shared" si="1"/>
        <v>-38400</v>
      </c>
      <c r="F17" s="23" t="s">
        <v>25</v>
      </c>
      <c r="G17" s="19"/>
      <c r="H17" s="20">
        <v>150</v>
      </c>
      <c r="I17" s="25" t="s">
        <v>22</v>
      </c>
      <c r="J17" s="24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3" x14ac:dyDescent="0.2">
      <c r="A18" s="12">
        <v>0.09</v>
      </c>
      <c r="B18" s="13">
        <f t="shared" si="2"/>
        <v>0.99597443884322867</v>
      </c>
      <c r="C18" s="14">
        <f t="shared" si="3"/>
        <v>200.80836635957181</v>
      </c>
      <c r="D18" s="14">
        <f t="shared" si="0"/>
        <v>301.21254953935772</v>
      </c>
      <c r="E18" s="12">
        <f t="shared" si="1"/>
        <v>-37200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1:23" x14ac:dyDescent="0.2">
      <c r="A19" s="12">
        <v>0.1</v>
      </c>
      <c r="B19" s="13">
        <f t="shared" si="2"/>
        <v>0.99503719020998926</v>
      </c>
      <c r="C19" s="14">
        <f t="shared" si="3"/>
        <v>200.99751242241777</v>
      </c>
      <c r="D19" s="14">
        <f t="shared" si="0"/>
        <v>301.49626863362664</v>
      </c>
      <c r="E19" s="12">
        <f t="shared" si="1"/>
        <v>-36000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23" x14ac:dyDescent="0.2">
      <c r="A20" s="12">
        <v>0.11</v>
      </c>
      <c r="B20" s="13">
        <f t="shared" si="2"/>
        <v>0.99400435593543279</v>
      </c>
      <c r="C20" s="14">
        <f t="shared" si="3"/>
        <v>201.20636172845033</v>
      </c>
      <c r="D20" s="14">
        <f t="shared" si="0"/>
        <v>301.80954259267554</v>
      </c>
      <c r="E20" s="12">
        <f t="shared" si="1"/>
        <v>-34800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A21" s="12">
        <v>0.12</v>
      </c>
      <c r="B21" s="13">
        <f t="shared" si="2"/>
        <v>0.9928768384869221</v>
      </c>
      <c r="C21" s="14">
        <f t="shared" si="3"/>
        <v>201.43485299222672</v>
      </c>
      <c r="D21" s="14">
        <f t="shared" si="0"/>
        <v>302.15227948834013</v>
      </c>
      <c r="E21" s="12">
        <f t="shared" si="1"/>
        <v>-33600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</row>
    <row r="22" spans="1:23" x14ac:dyDescent="0.2">
      <c r="A22" s="12">
        <v>0.13</v>
      </c>
      <c r="B22" s="13">
        <f t="shared" si="2"/>
        <v>0.99165561734323782</v>
      </c>
      <c r="C22" s="14">
        <f t="shared" si="3"/>
        <v>201.68291945526769</v>
      </c>
      <c r="D22" s="14">
        <f t="shared" si="0"/>
        <v>302.52437918290155</v>
      </c>
      <c r="E22" s="12">
        <f t="shared" si="1"/>
        <v>-32400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</row>
    <row r="23" spans="1:23" x14ac:dyDescent="0.2">
      <c r="A23" s="12">
        <v>0.14000000000000001</v>
      </c>
      <c r="B23" s="13">
        <f t="shared" si="2"/>
        <v>0.99034174667433017</v>
      </c>
      <c r="C23" s="14">
        <f t="shared" si="3"/>
        <v>201.95048898182941</v>
      </c>
      <c r="D23" s="14">
        <f t="shared" si="0"/>
        <v>302.92573347274413</v>
      </c>
      <c r="E23" s="12">
        <f t="shared" si="1"/>
        <v>-31200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</row>
    <row r="24" spans="1:23" x14ac:dyDescent="0.2">
      <c r="A24" s="12">
        <v>0.15</v>
      </c>
      <c r="B24" s="13">
        <f t="shared" si="2"/>
        <v>0.98893635286829751</v>
      </c>
      <c r="C24" s="14">
        <f t="shared" si="3"/>
        <v>202.23748416156684</v>
      </c>
      <c r="D24" s="14">
        <f t="shared" si="0"/>
        <v>303.35622624235026</v>
      </c>
      <c r="E24" s="12">
        <f t="shared" si="1"/>
        <v>-30000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1:23" x14ac:dyDescent="0.2">
      <c r="A25" s="12">
        <v>0.16</v>
      </c>
      <c r="B25" s="13">
        <f t="shared" si="2"/>
        <v>0.98744063191670528</v>
      </c>
      <c r="C25" s="14">
        <f t="shared" si="3"/>
        <v>202.54382241875462</v>
      </c>
      <c r="D25" s="14">
        <f t="shared" si="0"/>
        <v>303.81573362813191</v>
      </c>
      <c r="E25" s="12">
        <f t="shared" si="1"/>
        <v>-28800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</row>
    <row r="26" spans="1:23" x14ac:dyDescent="0.2">
      <c r="A26" s="12">
        <v>0.17</v>
      </c>
      <c r="B26" s="13">
        <f t="shared" si="2"/>
        <v>0.98585584666981751</v>
      </c>
      <c r="C26" s="14">
        <f t="shared" si="3"/>
        <v>202.869416127715</v>
      </c>
      <c r="D26" s="14">
        <f t="shared" si="0"/>
        <v>304.3041241915725</v>
      </c>
      <c r="E26" s="12">
        <f t="shared" si="1"/>
        <v>-27600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</row>
    <row r="27" spans="1:23" x14ac:dyDescent="0.2">
      <c r="A27" s="12">
        <v>0.18</v>
      </c>
      <c r="B27" s="13">
        <f t="shared" si="2"/>
        <v>0.98418332397369535</v>
      </c>
      <c r="C27" s="14">
        <f t="shared" si="3"/>
        <v>203.21417273408858</v>
      </c>
      <c r="D27" s="14">
        <f t="shared" si="0"/>
        <v>304.82125910113291</v>
      </c>
      <c r="E27" s="12">
        <f t="shared" si="1"/>
        <v>-26400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</row>
    <row r="28" spans="1:23" x14ac:dyDescent="0.2">
      <c r="A28" s="12">
        <v>0.19</v>
      </c>
      <c r="B28" s="13">
        <f t="shared" si="2"/>
        <v>0.98242445170142201</v>
      </c>
      <c r="C28" s="14">
        <f t="shared" si="3"/>
        <v>203.57799488156869</v>
      </c>
      <c r="D28" s="14">
        <f t="shared" si="0"/>
        <v>305.36699232235298</v>
      </c>
      <c r="E28" s="12">
        <f t="shared" si="1"/>
        <v>-25200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1:23" x14ac:dyDescent="0.2">
      <c r="A29" s="9">
        <v>0.2</v>
      </c>
      <c r="B29" s="10">
        <f t="shared" si="2"/>
        <v>0.98058067569092011</v>
      </c>
      <c r="C29" s="11">
        <f t="shared" si="3"/>
        <v>203.96078054371139</v>
      </c>
      <c r="D29" s="11">
        <f t="shared" si="0"/>
        <v>305.94117081556709</v>
      </c>
      <c r="E29" s="12">
        <f t="shared" si="1"/>
        <v>-24000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1:23" x14ac:dyDescent="0.2">
      <c r="A30" s="12">
        <v>0.21</v>
      </c>
      <c r="B30" s="13">
        <f t="shared" si="2"/>
        <v>0.97865349660197054</v>
      </c>
      <c r="C30" s="14">
        <f t="shared" si="3"/>
        <v>204.3624231604235</v>
      </c>
      <c r="D30" s="14">
        <f t="shared" si="0"/>
        <v>306.5436347406353</v>
      </c>
      <c r="E30" s="12">
        <f t="shared" si="1"/>
        <v>-22800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3" x14ac:dyDescent="0.2">
      <c r="A31" s="12">
        <v>0.22</v>
      </c>
      <c r="B31" s="13">
        <f t="shared" si="2"/>
        <v>0.97664446670508986</v>
      </c>
      <c r="C31" s="14">
        <f t="shared" si="3"/>
        <v>204.7828117787233</v>
      </c>
      <c r="D31" s="14">
        <f t="shared" si="0"/>
        <v>307.17421766808491</v>
      </c>
      <c r="E31" s="12">
        <f t="shared" si="1"/>
        <v>-21600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1:23" x14ac:dyDescent="0.2">
      <c r="A32" s="12">
        <v>0.23</v>
      </c>
      <c r="B32" s="13">
        <f t="shared" si="2"/>
        <v>0.9745551866148997</v>
      </c>
      <c r="C32" s="14">
        <f t="shared" si="3"/>
        <v>205.22183119736553</v>
      </c>
      <c r="D32" s="14">
        <f t="shared" si="0"/>
        <v>307.8327467960483</v>
      </c>
      <c r="E32" s="12">
        <f t="shared" si="1"/>
        <v>-20400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</row>
    <row r="33" spans="1:23" x14ac:dyDescent="0.2">
      <c r="A33" s="12">
        <v>0.24</v>
      </c>
      <c r="B33" s="13">
        <f t="shared" si="2"/>
        <v>0.97238730198051748</v>
      </c>
      <c r="C33" s="14">
        <f t="shared" si="3"/>
        <v>205.67936211491906</v>
      </c>
      <c r="D33" s="14">
        <f t="shared" si="0"/>
        <v>308.51904317237859</v>
      </c>
      <c r="E33" s="12">
        <f t="shared" si="1"/>
        <v>-19200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</row>
    <row r="34" spans="1:23" x14ac:dyDescent="0.2">
      <c r="A34" s="12">
        <v>0.25</v>
      </c>
      <c r="B34" s="13">
        <f t="shared" si="2"/>
        <v>0.97014250014533188</v>
      </c>
      <c r="C34" s="14">
        <f t="shared" si="3"/>
        <v>206.15528128088303</v>
      </c>
      <c r="D34" s="14">
        <f t="shared" si="0"/>
        <v>309.23292192132453</v>
      </c>
      <c r="E34" s="12">
        <f t="shared" si="1"/>
        <v>-18000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</row>
    <row r="35" spans="1:23" x14ac:dyDescent="0.2">
      <c r="A35" s="12">
        <v>0.26</v>
      </c>
      <c r="B35" s="13">
        <f t="shared" si="2"/>
        <v>0.96782250678827209</v>
      </c>
      <c r="C35" s="14">
        <f t="shared" si="3"/>
        <v>206.64946164943183</v>
      </c>
      <c r="D35" s="14">
        <f t="shared" si="0"/>
        <v>309.97419247414774</v>
      </c>
      <c r="E35" s="12">
        <f t="shared" si="1"/>
        <v>-16800</v>
      </c>
      <c r="F35" s="12"/>
      <c r="G35" s="12"/>
      <c r="H35" s="12"/>
      <c r="I35" s="12"/>
      <c r="J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</row>
    <row r="36" spans="1:23" x14ac:dyDescent="0.2">
      <c r="A36" s="12">
        <v>0.27</v>
      </c>
      <c r="B36" s="13">
        <f t="shared" si="2"/>
        <v>0.96542908255838722</v>
      </c>
      <c r="C36" s="14">
        <f t="shared" si="3"/>
        <v>207.16177253537873</v>
      </c>
      <c r="D36" s="14">
        <f t="shared" si="0"/>
        <v>310.74265880306814</v>
      </c>
      <c r="E36" s="12">
        <f t="shared" si="1"/>
        <v>-15599.999999999996</v>
      </c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</row>
    <row r="37" spans="1:23" x14ac:dyDescent="0.2">
      <c r="A37" s="12">
        <v>0.28000000000000003</v>
      </c>
      <c r="B37" s="13">
        <f t="shared" si="2"/>
        <v>0.96296401971418166</v>
      </c>
      <c r="C37" s="14">
        <f t="shared" si="3"/>
        <v>207.69207977195472</v>
      </c>
      <c r="D37" s="14">
        <f t="shared" si="0"/>
        <v>311.5381196579321</v>
      </c>
      <c r="E37" s="12">
        <f t="shared" si="1"/>
        <v>-14400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1:23" x14ac:dyDescent="0.2">
      <c r="A38" s="12">
        <v>0.28999999999999998</v>
      </c>
      <c r="B38" s="13">
        <f t="shared" si="2"/>
        <v>0.96042913877873193</v>
      </c>
      <c r="C38" s="14">
        <f t="shared" si="3"/>
        <v>208.24024587000469</v>
      </c>
      <c r="D38" s="14">
        <f t="shared" si="0"/>
        <v>312.36036880500706</v>
      </c>
      <c r="E38" s="12">
        <f t="shared" si="1"/>
        <v>-13200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</row>
    <row r="39" spans="1:23" x14ac:dyDescent="0.2">
      <c r="A39" s="9">
        <v>0.3</v>
      </c>
      <c r="B39" s="10">
        <f t="shared" si="2"/>
        <v>0.95782628522115132</v>
      </c>
      <c r="C39" s="11">
        <f t="shared" si="3"/>
        <v>208.80613017821102</v>
      </c>
      <c r="D39" s="11">
        <f t="shared" si="0"/>
        <v>313.20919526731655</v>
      </c>
      <c r="E39" s="12">
        <f t="shared" si="1"/>
        <v>-12000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</row>
    <row r="40" spans="1:23" x14ac:dyDescent="0.2">
      <c r="A40" s="12">
        <v>0.31</v>
      </c>
      <c r="B40" s="13">
        <f t="shared" si="2"/>
        <v>0.95515732617445348</v>
      </c>
      <c r="C40" s="14">
        <f t="shared" si="3"/>
        <v>209.3895890439637</v>
      </c>
      <c r="D40" s="14">
        <f t="shared" si="0"/>
        <v>314.08438356594553</v>
      </c>
      <c r="E40" s="12">
        <f t="shared" si="1"/>
        <v>-10800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</row>
    <row r="41" spans="1:23" x14ac:dyDescent="0.2">
      <c r="A41" s="12">
        <v>0.32</v>
      </c>
      <c r="B41" s="13">
        <f t="shared" si="2"/>
        <v>0.95242414719932422</v>
      </c>
      <c r="C41" s="14">
        <f t="shared" si="3"/>
        <v>209.99047597450698</v>
      </c>
      <c r="D41" s="14">
        <f t="shared" si="0"/>
        <v>314.9857139617605</v>
      </c>
      <c r="E41" s="12">
        <f t="shared" si="1"/>
        <v>-9600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12">
        <v>0.33</v>
      </c>
      <c r="B42" s="13">
        <f t="shared" si="2"/>
        <v>0.94962864910273281</v>
      </c>
      <c r="C42" s="14">
        <f t="shared" si="3"/>
        <v>210.60864179800413</v>
      </c>
      <c r="D42" s="14">
        <f t="shared" si="0"/>
        <v>315.91296269700615</v>
      </c>
      <c r="E42" s="12">
        <f t="shared" si="1"/>
        <v>-8400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3" x14ac:dyDescent="0.2">
      <c r="A43" s="12">
        <v>0.34</v>
      </c>
      <c r="B43" s="13">
        <f t="shared" si="2"/>
        <v>0.94677274481971285</v>
      </c>
      <c r="C43" s="14">
        <f t="shared" si="3"/>
        <v>211.24393482417426</v>
      </c>
      <c r="D43" s="14">
        <f t="shared" si="0"/>
        <v>316.86590223626143</v>
      </c>
      <c r="E43" s="12">
        <f t="shared" si="1"/>
        <v>-7200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3" x14ac:dyDescent="0.2">
      <c r="A44" s="12">
        <v>0.35</v>
      </c>
      <c r="B44" s="13">
        <f t="shared" si="2"/>
        <v>0.94385835636601745</v>
      </c>
      <c r="C44" s="14">
        <f t="shared" si="3"/>
        <v>211.8962010041709</v>
      </c>
      <c r="D44" s="14">
        <f t="shared" si="0"/>
        <v>317.84430150625633</v>
      </c>
      <c r="E44" s="12">
        <f t="shared" si="1"/>
        <v>-6000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 x14ac:dyDescent="0.2">
      <c r="A45" s="12">
        <v>0.36</v>
      </c>
      <c r="B45" s="13">
        <f t="shared" si="2"/>
        <v>0.94088741186872682</v>
      </c>
      <c r="C45" s="14">
        <f t="shared" si="3"/>
        <v>212.56528408938277</v>
      </c>
      <c r="D45" s="14">
        <f t="shared" si="0"/>
        <v>318.84792613407416</v>
      </c>
      <c r="E45" s="12">
        <f t="shared" si="1"/>
        <v>-4800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T45" s="8" t="s">
        <v>23</v>
      </c>
      <c r="U45" s="12"/>
      <c r="V45" s="12"/>
      <c r="W45" s="12"/>
    </row>
    <row r="46" spans="1:23" x14ac:dyDescent="0.2">
      <c r="A46" s="12">
        <v>0.37</v>
      </c>
      <c r="B46" s="13">
        <f t="shared" si="2"/>
        <v>0.93786184268122785</v>
      </c>
      <c r="C46" s="14">
        <f t="shared" si="3"/>
        <v>213.25102578885756</v>
      </c>
      <c r="D46" s="14">
        <f t="shared" ref="D46:D63" si="4">2*odleg/B46</f>
        <v>319.87653868328636</v>
      </c>
      <c r="E46" s="12">
        <f t="shared" ref="E46:E63" si="5">120000*A46-1200*a</f>
        <v>-3600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U46" s="12"/>
      <c r="V46" s="12"/>
      <c r="W46" s="12"/>
    </row>
    <row r="47" spans="1:23" x14ac:dyDescent="0.2">
      <c r="A47" s="12">
        <v>0.38</v>
      </c>
      <c r="B47" s="13">
        <f t="shared" si="2"/>
        <v>0.93478358058834887</v>
      </c>
      <c r="C47" s="14">
        <f t="shared" si="3"/>
        <v>213.95326592506132</v>
      </c>
      <c r="D47" s="14">
        <f t="shared" si="4"/>
        <v>320.929898887592</v>
      </c>
      <c r="E47" s="12">
        <f t="shared" si="5"/>
        <v>-2400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1:23" ht="23.25" x14ac:dyDescent="0.35">
      <c r="A48" s="12">
        <v>0.39</v>
      </c>
      <c r="B48" s="13">
        <f t="shared" si="2"/>
        <v>0.9316545551067793</v>
      </c>
      <c r="C48" s="14">
        <f t="shared" si="3"/>
        <v>214.67184258770408</v>
      </c>
      <c r="D48" s="14">
        <f t="shared" si="4"/>
        <v>322.00776388155612</v>
      </c>
      <c r="E48" s="12">
        <f t="shared" si="5"/>
        <v>-1200</v>
      </c>
      <c r="F48" s="27"/>
      <c r="G48" s="28" t="s">
        <v>28</v>
      </c>
      <c r="H48" s="28"/>
      <c r="I48" s="29">
        <f>(a/100)*odleg</f>
        <v>60</v>
      </c>
      <c r="J48" s="30" t="s">
        <v>24</v>
      </c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3" x14ac:dyDescent="0.2">
      <c r="A49" s="9">
        <v>0.4</v>
      </c>
      <c r="B49" s="10">
        <f t="shared" si="2"/>
        <v>0.92847669088525919</v>
      </c>
      <c r="C49" s="11">
        <f t="shared" si="3"/>
        <v>215.40659228538019</v>
      </c>
      <c r="D49" s="11">
        <f t="shared" si="4"/>
        <v>323.10988842807029</v>
      </c>
      <c r="E49" s="12">
        <f t="shared" si="5"/>
        <v>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3" x14ac:dyDescent="0.2">
      <c r="A50" s="12">
        <v>0.41</v>
      </c>
      <c r="B50" s="13">
        <f t="shared" si="2"/>
        <v>0.92525190520839951</v>
      </c>
      <c r="C50" s="14">
        <f t="shared" si="3"/>
        <v>216.15735009478627</v>
      </c>
      <c r="D50" s="14">
        <f t="shared" si="4"/>
        <v>324.23602514217936</v>
      </c>
      <c r="E50" s="12">
        <f t="shared" si="5"/>
        <v>1200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</row>
    <row r="51" spans="1:23" x14ac:dyDescent="0.2">
      <c r="A51" s="12">
        <v>0.42</v>
      </c>
      <c r="B51" s="13">
        <f t="shared" si="2"/>
        <v>0.92198210560736127</v>
      </c>
      <c r="C51" s="14">
        <f t="shared" si="3"/>
        <v>216.9239498073</v>
      </c>
      <c r="D51" s="14">
        <f t="shared" si="4"/>
        <v>325.38592471095001</v>
      </c>
      <c r="E51" s="12">
        <f t="shared" si="5"/>
        <v>2400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</row>
    <row r="52" spans="1:23" x14ac:dyDescent="0.2">
      <c r="A52" s="12">
        <v>0.43</v>
      </c>
      <c r="B52" s="13">
        <f t="shared" si="2"/>
        <v>0.91866918758003557</v>
      </c>
      <c r="C52" s="14">
        <f t="shared" si="3"/>
        <v>217.70622407271688</v>
      </c>
      <c r="D52" s="14">
        <f t="shared" si="4"/>
        <v>326.55933610907533</v>
      </c>
      <c r="E52" s="12">
        <f t="shared" si="5"/>
        <v>3600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</row>
    <row r="53" spans="1:23" x14ac:dyDescent="0.2">
      <c r="A53" s="12">
        <v>0.44</v>
      </c>
      <c r="B53" s="13">
        <f t="shared" si="2"/>
        <v>0.91531503242276557</v>
      </c>
      <c r="C53" s="14">
        <f t="shared" si="3"/>
        <v>218.50400453996261</v>
      </c>
      <c r="D53" s="14">
        <f t="shared" si="4"/>
        <v>327.75600680994393</v>
      </c>
      <c r="E53" s="12">
        <f t="shared" si="5"/>
        <v>4800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</row>
    <row r="54" spans="1:23" x14ac:dyDescent="0.2">
      <c r="A54" s="12">
        <v>0.45</v>
      </c>
      <c r="B54" s="13">
        <f t="shared" si="2"/>
        <v>0.91192150517510628</v>
      </c>
      <c r="C54" s="14">
        <f t="shared" si="3"/>
        <v>219.3171219946131</v>
      </c>
      <c r="D54" s="14">
        <f t="shared" si="4"/>
        <v>328.97568299191965</v>
      </c>
      <c r="E54" s="12">
        <f t="shared" si="5"/>
        <v>6000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</row>
    <row r="55" spans="1:23" x14ac:dyDescent="0.2">
      <c r="A55" s="12">
        <v>0.46</v>
      </c>
      <c r="B55" s="13">
        <f t="shared" si="2"/>
        <v>0.90849045267857464</v>
      </c>
      <c r="C55" s="14">
        <f t="shared" si="3"/>
        <v>220.14540649307222</v>
      </c>
      <c r="D55" s="14">
        <f t="shared" si="4"/>
        <v>330.21810973960834</v>
      </c>
      <c r="E55" s="12">
        <f t="shared" si="5"/>
        <v>7200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</row>
    <row r="56" spans="1:23" x14ac:dyDescent="0.2">
      <c r="A56" s="12">
        <v>0.47</v>
      </c>
      <c r="B56" s="13">
        <f t="shared" si="2"/>
        <v>0.90502370174983293</v>
      </c>
      <c r="C56" s="14">
        <f t="shared" si="3"/>
        <v>220.98868749327417</v>
      </c>
      <c r="D56" s="14">
        <f t="shared" si="4"/>
        <v>331.48303123991127</v>
      </c>
      <c r="E56" s="12">
        <f t="shared" si="5"/>
        <v>8400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</row>
    <row r="57" spans="1:23" x14ac:dyDescent="0.2">
      <c r="A57" s="12">
        <v>0.48</v>
      </c>
      <c r="B57" s="13">
        <f t="shared" si="2"/>
        <v>0.90152305746827366</v>
      </c>
      <c r="C57" s="14">
        <f t="shared" si="3"/>
        <v>221.84679398179273</v>
      </c>
      <c r="D57" s="14">
        <f t="shared" si="4"/>
        <v>332.77019097268908</v>
      </c>
      <c r="E57" s="12">
        <f t="shared" si="5"/>
        <v>9600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</row>
    <row r="58" spans="1:23" x14ac:dyDescent="0.2">
      <c r="A58" s="12">
        <v>0.49</v>
      </c>
      <c r="B58" s="13">
        <f t="shared" si="2"/>
        <v>0.89799030157751702</v>
      </c>
      <c r="C58" s="14">
        <f t="shared" si="3"/>
        <v>222.71955459725581</v>
      </c>
      <c r="D58" s="14">
        <f t="shared" si="4"/>
        <v>334.07933189588368</v>
      </c>
      <c r="E58" s="12">
        <f t="shared" si="5"/>
        <v>10800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</row>
    <row r="59" spans="1:23" x14ac:dyDescent="0.2">
      <c r="A59" s="9">
        <v>0.5</v>
      </c>
      <c r="B59" s="10">
        <f t="shared" si="2"/>
        <v>0.89442719099991586</v>
      </c>
      <c r="C59" s="11">
        <f t="shared" si="3"/>
        <v>223.60679774997897</v>
      </c>
      <c r="D59" s="11">
        <f t="shared" si="4"/>
        <v>335.41019662496848</v>
      </c>
      <c r="E59" s="12">
        <f t="shared" si="5"/>
        <v>12000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</row>
    <row r="60" spans="1:23" x14ac:dyDescent="0.2">
      <c r="A60" s="12">
        <v>0.51</v>
      </c>
      <c r="B60" s="13">
        <f t="shared" si="2"/>
        <v>0.8908354564627694</v>
      </c>
      <c r="C60" s="14">
        <f t="shared" si="3"/>
        <v>224.50835173774718</v>
      </c>
      <c r="D60" s="14">
        <f t="shared" si="4"/>
        <v>336.76252760662078</v>
      </c>
      <c r="E60" s="12">
        <f t="shared" si="5"/>
        <v>13200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</row>
    <row r="61" spans="1:23" x14ac:dyDescent="0.2">
      <c r="A61" s="12">
        <v>0.52</v>
      </c>
      <c r="B61" s="13">
        <f t="shared" si="2"/>
        <v>0.88721680123459512</v>
      </c>
      <c r="C61" s="14">
        <f t="shared" si="3"/>
        <v>225.42404485768594</v>
      </c>
      <c r="D61" s="14">
        <f t="shared" si="4"/>
        <v>338.13606728652888</v>
      </c>
      <c r="E61" s="12">
        <f t="shared" si="5"/>
        <v>14400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</row>
    <row r="62" spans="1:23" x14ac:dyDescent="0.2">
      <c r="A62" s="12">
        <v>0.53</v>
      </c>
      <c r="B62" s="13">
        <f t="shared" si="2"/>
        <v>0.88357289996947352</v>
      </c>
      <c r="C62" s="14">
        <f t="shared" si="3"/>
        <v>226.35370551417972</v>
      </c>
      <c r="D62" s="14">
        <f t="shared" si="4"/>
        <v>339.53055827126963</v>
      </c>
      <c r="E62" s="12">
        <f t="shared" si="5"/>
        <v>15600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A63" s="12">
        <v>0.54</v>
      </c>
      <c r="B63" s="13">
        <f t="shared" si="2"/>
        <v>0.87990539765719256</v>
      </c>
      <c r="C63" s="14">
        <f t="shared" si="3"/>
        <v>227.29716232280595</v>
      </c>
      <c r="D63" s="14">
        <f t="shared" si="4"/>
        <v>340.94574348420889</v>
      </c>
      <c r="E63" s="12">
        <f t="shared" si="5"/>
        <v>16800.000000000007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</row>
    <row r="64" spans="1:23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</row>
    <row r="65" spans="1:23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 spans="1:23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</row>
    <row r="67" spans="1:23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</row>
    <row r="68" spans="1:23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</row>
    <row r="69" spans="1:23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</row>
    <row r="70" spans="1:23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</row>
    <row r="71" spans="1:23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</row>
    <row r="72" spans="1:23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</row>
    <row r="73" spans="1:2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</row>
    <row r="74" spans="1:23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</row>
    <row r="75" spans="1:23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</row>
    <row r="76" spans="1:23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</row>
    <row r="77" spans="1:23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</row>
    <row r="78" spans="1:23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</row>
    <row r="79" spans="1:23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</row>
    <row r="80" spans="1:23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</row>
    <row r="81" spans="1:23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</row>
    <row r="82" spans="1:23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</row>
    <row r="83" spans="1:2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</row>
    <row r="85" spans="1:23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</row>
    <row r="86" spans="1:23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</row>
    <row r="87" spans="1:23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</row>
    <row r="88" spans="1:23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</row>
    <row r="89" spans="1:23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</row>
    <row r="90" spans="1:23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</row>
    <row r="91" spans="1:23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</row>
    <row r="92" spans="1:23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</row>
    <row r="93" spans="1:23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</row>
    <row r="94" spans="1:23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</row>
    <row r="95" spans="1:23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</row>
    <row r="96" spans="1:23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</row>
    <row r="97" spans="1:23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</row>
    <row r="98" spans="1:23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</row>
    <row r="99" spans="1:23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</row>
    <row r="100" spans="1:23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</row>
    <row r="101" spans="1:23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</row>
    <row r="102" spans="1:23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</row>
    <row r="103" spans="1:23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</row>
    <row r="104" spans="1:23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</row>
    <row r="105" spans="1:23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</row>
    <row r="106" spans="1:23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</row>
    <row r="107" spans="1:23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</row>
    <row r="108" spans="1:23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</row>
    <row r="109" spans="1:23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</row>
    <row r="110" spans="1:23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</row>
    <row r="111" spans="1:23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</row>
    <row r="112" spans="1:23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</row>
    <row r="113" spans="1:23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</row>
    <row r="114" spans="1:23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</row>
    <row r="115" spans="1:23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</row>
    <row r="116" spans="1:23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</row>
    <row r="117" spans="1:23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</row>
    <row r="118" spans="1:23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</row>
    <row r="119" spans="1:23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</row>
    <row r="120" spans="1:23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</row>
    <row r="121" spans="1:23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</row>
    <row r="122" spans="1:23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</row>
    <row r="123" spans="1:23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</row>
    <row r="124" spans="1:23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</row>
    <row r="125" spans="1:23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</row>
    <row r="126" spans="1:23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</row>
    <row r="127" spans="1:23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</row>
    <row r="128" spans="1:23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</row>
    <row r="129" spans="1:23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</row>
    <row r="130" spans="1:23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</row>
    <row r="131" spans="1:23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</row>
    <row r="132" spans="1:23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</row>
    <row r="133" spans="1:23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</row>
    <row r="134" spans="1:23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</row>
    <row r="135" spans="1:23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</row>
    <row r="136" spans="1:23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</row>
    <row r="137" spans="1:23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</row>
    <row r="138" spans="1:23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</row>
    <row r="139" spans="1:23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</row>
    <row r="140" spans="1:23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</row>
    <row r="141" spans="1:23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</row>
    <row r="142" spans="1:23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</row>
    <row r="143" spans="1:23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</row>
    <row r="144" spans="1:23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</row>
    <row r="145" spans="1:23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</row>
    <row r="146" spans="1:23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</row>
  </sheetData>
  <pageMargins left="0.75" right="0.75" top="1" bottom="1" header="0.5" footer="0.5"/>
  <pageSetup orientation="portrait" horizontalDpi="4294967293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0</xdr:col>
                <xdr:colOff>323850</xdr:colOff>
                <xdr:row>9</xdr:row>
                <xdr:rowOff>38100</xdr:rowOff>
              </from>
              <to>
                <xdr:col>3</xdr:col>
                <xdr:colOff>57150</xdr:colOff>
                <xdr:row>11</xdr:row>
                <xdr:rowOff>114300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4</xdr:col>
                <xdr:colOff>114300</xdr:colOff>
                <xdr:row>7</xdr:row>
                <xdr:rowOff>133350</xdr:rowOff>
              </from>
              <to>
                <xdr:col>7</xdr:col>
                <xdr:colOff>247650</xdr:colOff>
                <xdr:row>8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9">
            <anchor moveWithCells="1" sizeWithCells="1">
              <from>
                <xdr:col>4</xdr:col>
                <xdr:colOff>342900</xdr:colOff>
                <xdr:row>8</xdr:row>
                <xdr:rowOff>0</xdr:rowOff>
              </from>
              <to>
                <xdr:col>7</xdr:col>
                <xdr:colOff>161925</xdr:colOff>
                <xdr:row>8</xdr:row>
                <xdr:rowOff>9525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11">
            <anchor moveWithCells="1" sizeWithCells="1">
              <from>
                <xdr:col>8</xdr:col>
                <xdr:colOff>428625</xdr:colOff>
                <xdr:row>14</xdr:row>
                <xdr:rowOff>76200</xdr:rowOff>
              </from>
              <to>
                <xdr:col>10</xdr:col>
                <xdr:colOff>180975</xdr:colOff>
                <xdr:row>16</xdr:row>
                <xdr:rowOff>57150</xdr:rowOff>
              </to>
            </anchor>
          </objectPr>
        </oleObject>
      </mc:Choice>
      <mc:Fallback>
        <oleObject progId="Equation.3" shapeId="1038" r:id="rId10"/>
      </mc:Fallback>
    </mc:AlternateContent>
  </oleObjects>
  <controls>
    <mc:AlternateContent xmlns:mc="http://schemas.openxmlformats.org/markup-compatibility/2006">
      <mc:Choice Requires="x14">
        <control shapeId="1033" r:id="rId12" name="ScrollBar1">
          <controlPr defaultSize="0" autoLine="0" autoPict="0" linkedCell="H17" r:id="rId13">
            <anchor moveWithCells="1">
              <from>
                <xdr:col>19</xdr:col>
                <xdr:colOff>466725</xdr:colOff>
                <xdr:row>19</xdr:row>
                <xdr:rowOff>104775</xdr:rowOff>
              </from>
              <to>
                <xdr:col>20</xdr:col>
                <xdr:colOff>47625</xdr:colOff>
                <xdr:row>43</xdr:row>
                <xdr:rowOff>133350</xdr:rowOff>
              </to>
            </anchor>
          </controlPr>
        </control>
      </mc:Choice>
      <mc:Fallback>
        <control shapeId="1033" r:id="rId12" name="ScrollBar1"/>
      </mc:Fallback>
    </mc:AlternateContent>
    <mc:AlternateContent xmlns:mc="http://schemas.openxmlformats.org/markup-compatibility/2006">
      <mc:Choice Requires="x14">
        <control shapeId="1034" r:id="rId14" name="ComboBox1">
          <controlPr defaultSize="0" autoLine="0" linkedCell="H17" r:id="rId15">
            <anchor moveWithCells="1">
              <from>
                <xdr:col>17</xdr:col>
                <xdr:colOff>219075</xdr:colOff>
                <xdr:row>27</xdr:row>
                <xdr:rowOff>85725</xdr:rowOff>
              </from>
              <to>
                <xdr:col>18</xdr:col>
                <xdr:colOff>114300</xdr:colOff>
                <xdr:row>28</xdr:row>
                <xdr:rowOff>142875</xdr:rowOff>
              </to>
            </anchor>
          </controlPr>
        </control>
      </mc:Choice>
      <mc:Fallback>
        <control shapeId="1034" r:id="rId14" name="ComboBox1"/>
      </mc:Fallback>
    </mc:AlternateContent>
    <mc:AlternateContent xmlns:mc="http://schemas.openxmlformats.org/markup-compatibility/2006">
      <mc:Choice Requires="x14">
        <control shapeId="1041" r:id="rId16" name="ScrollBar2">
          <controlPr defaultSize="0" autoLine="0" autoPict="0" linkedCell="H1" r:id="rId17">
            <anchor moveWithCells="1">
              <from>
                <xdr:col>7</xdr:col>
                <xdr:colOff>209550</xdr:colOff>
                <xdr:row>43</xdr:row>
                <xdr:rowOff>152400</xdr:rowOff>
              </from>
              <to>
                <xdr:col>18</xdr:col>
                <xdr:colOff>571500</xdr:colOff>
                <xdr:row>45</xdr:row>
                <xdr:rowOff>9525</xdr:rowOff>
              </to>
            </anchor>
          </controlPr>
        </control>
      </mc:Choice>
      <mc:Fallback>
        <control shapeId="1041" r:id="rId16" name="ScrollBar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H18"/>
  <sheetViews>
    <sheetView workbookViewId="0">
      <selection activeCell="J15" sqref="J15"/>
    </sheetView>
  </sheetViews>
  <sheetFormatPr defaultRowHeight="12.75" x14ac:dyDescent="0.2"/>
  <sheetData>
    <row r="1" spans="1:8" x14ac:dyDescent="0.2">
      <c r="B1" t="s">
        <v>16</v>
      </c>
      <c r="C1">
        <v>2</v>
      </c>
    </row>
    <row r="2" spans="1:8" x14ac:dyDescent="0.2">
      <c r="B2" t="s">
        <v>17</v>
      </c>
      <c r="C2">
        <v>4</v>
      </c>
    </row>
    <row r="3" spans="1:8" x14ac:dyDescent="0.2">
      <c r="B3" t="s">
        <v>18</v>
      </c>
      <c r="C3">
        <v>28</v>
      </c>
    </row>
    <row r="4" spans="1:8" x14ac:dyDescent="0.2">
      <c r="B4" t="s">
        <v>19</v>
      </c>
      <c r="C4">
        <v>12</v>
      </c>
    </row>
    <row r="10" spans="1:8" x14ac:dyDescent="0.2">
      <c r="A10" t="s">
        <v>18</v>
      </c>
      <c r="B10">
        <f>VLOOKUP(A10,dane,2,0)</f>
        <v>28</v>
      </c>
    </row>
    <row r="11" spans="1:8" x14ac:dyDescent="0.2">
      <c r="G11">
        <v>0</v>
      </c>
      <c r="H11" s="7">
        <v>0.19</v>
      </c>
    </row>
    <row r="12" spans="1:8" x14ac:dyDescent="0.2">
      <c r="G12">
        <v>37024</v>
      </c>
      <c r="H12" s="7">
        <v>0.3</v>
      </c>
    </row>
    <row r="13" spans="1:8" x14ac:dyDescent="0.2">
      <c r="G13">
        <v>74048</v>
      </c>
      <c r="H13" s="7">
        <v>0.4</v>
      </c>
    </row>
    <row r="15" spans="1:8" x14ac:dyDescent="0.2">
      <c r="G15" t="s">
        <v>20</v>
      </c>
      <c r="H15" t="s">
        <v>21</v>
      </c>
    </row>
    <row r="16" spans="1:8" x14ac:dyDescent="0.2">
      <c r="G16">
        <v>37800</v>
      </c>
      <c r="H16">
        <f>VLOOKUP(G16,progi,2)</f>
        <v>0.3</v>
      </c>
    </row>
    <row r="17" spans="7:8" x14ac:dyDescent="0.2">
      <c r="G17">
        <v>12345</v>
      </c>
      <c r="H17">
        <f>VLOOKUP(G17,progi,2)</f>
        <v>0.19</v>
      </c>
    </row>
    <row r="18" spans="7:8" x14ac:dyDescent="0.2">
      <c r="G18">
        <v>94567</v>
      </c>
      <c r="H18">
        <f>VLOOKUP(G18,progi,2)</f>
        <v>0.4</v>
      </c>
    </row>
  </sheetData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7649" r:id="rId3" name="ComboBox1">
          <controlPr defaultSize="0" autoLine="0" linkedCell="A10" listFillRange="B1:B4" r:id="rId4">
            <anchor moveWithCells="1">
              <from>
                <xdr:col>6</xdr:col>
                <xdr:colOff>371475</xdr:colOff>
                <xdr:row>3</xdr:row>
                <xdr:rowOff>19050</xdr:rowOff>
              </from>
              <to>
                <xdr:col>9</xdr:col>
                <xdr:colOff>352425</xdr:colOff>
                <xdr:row>4</xdr:row>
                <xdr:rowOff>47625</xdr:rowOff>
              </to>
            </anchor>
          </controlPr>
        </control>
      </mc:Choice>
      <mc:Fallback>
        <control shapeId="27649" r:id="rId3" name="Combo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a</vt:lpstr>
      <vt:lpstr>czas</vt:lpstr>
      <vt:lpstr>dane</vt:lpstr>
      <vt:lpstr>odleg</vt:lpstr>
      <vt:lpstr>progi</vt:lpstr>
    </vt:vector>
  </TitlesOfParts>
  <Company>PW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Kozielski</dc:creator>
  <cp:lastModifiedBy>Katarzyna</cp:lastModifiedBy>
  <dcterms:created xsi:type="dcterms:W3CDTF">2003-10-29T06:53:55Z</dcterms:created>
  <dcterms:modified xsi:type="dcterms:W3CDTF">2015-09-30T11:06:31Z</dcterms:modified>
</cp:coreProperties>
</file>