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 codeName="{37E998C4-C9E5-D4B9-71C8-EB1FF731991C}"/>
  <workbookPr codeName="ThisWorkbook" defaultThemeVersion="124226"/>
  <bookViews>
    <workbookView xWindow="0" yWindow="30" windowWidth="9540" windowHeight="4890" tabRatio="931" activeTab="0"/>
  </bookViews>
  <sheets>
    <sheet name="1. Narzędzie" sheetId="1" r:id="rId1"/>
    <sheet name="2. Zestawienie danych z testów" sheetId="2" r:id="rId2"/>
    <sheet name="3. Statystyki testów" sheetId="3" r:id="rId3"/>
    <sheet name="4. Analiza części A testu" sheetId="4" r:id="rId4"/>
    <sheet name="5. Analiza części B testu" sheetId="6" r:id="rId5"/>
    <sheet name="Src" sheetId="5" state="hidden" r:id="rId6"/>
    <sheet name="Dic" sheetId="10" state="hidden" r:id="rId7"/>
    <sheet name="6. Typ osobowosci zawodowej" sheetId="7" r:id="rId8"/>
    <sheet name="7. Rekomendowane rodzaje prac" sheetId="8" r:id="rId9"/>
    <sheet name="10. Wybrane zawody" sheetId="9" r:id="rId10"/>
  </sheets>
  <definedNames>
    <definedName name="_xlnm._FilterDatabase" localSheetId="1" hidden="1">'2. Zestawienie danych z testów'!$A$6:$EM$6</definedName>
    <definedName name="_xlnm._FilterDatabase" localSheetId="5" hidden="1">'Src'!$A$1:$EM$141</definedName>
    <definedName name="grupy_lista">#REF!</definedName>
    <definedName name="lista_grup">'Dic'!$A$1:$A$3</definedName>
  </definedNames>
  <calcPr calcId="124519"/>
  <pivotCaches>
    <pivotCache cacheId="1" r:id="rId11"/>
    <pivotCache cacheId="0" r:id="rId12"/>
  </pivotCaches>
</workbook>
</file>

<file path=xl/sharedStrings.xml><?xml version="1.0" encoding="utf-8"?>
<sst xmlns="http://schemas.openxmlformats.org/spreadsheetml/2006/main" count="8061" uniqueCount="394">
  <si>
    <t>Data od</t>
  </si>
  <si>
    <t>Data do</t>
  </si>
  <si>
    <t>Płeć</t>
  </si>
  <si>
    <t>Grupa</t>
  </si>
  <si>
    <t>Parametry raportu</t>
  </si>
  <si>
    <t>Imię</t>
  </si>
  <si>
    <t>Nazwisko</t>
  </si>
  <si>
    <t>Wiek</t>
  </si>
  <si>
    <t>Nazwa szkoły</t>
  </si>
  <si>
    <t>Lokalizacja szkoły</t>
  </si>
  <si>
    <t>Typ szkoły</t>
  </si>
  <si>
    <t>Województwo szkoły</t>
  </si>
  <si>
    <t>Wskazano adresata raportu</t>
  </si>
  <si>
    <t>Kiedy pracuję nie przeszkadza mi, że zabrudzę sobie ręce.</t>
  </si>
  <si>
    <t>Zanim zacznę cokolwiek robić, muszę najpierw wszystko uporządkować.</t>
  </si>
  <si>
    <t>Chętnie wykonuję rzeczy praktyczne, w przyszłości chciałabym/chciałbym „pracować rękami”.</t>
  </si>
  <si>
    <t>Zawsze doceniam piękne otoczenie.</t>
  </si>
  <si>
    <t>Dużą satysfakcję daje mi nauka oraz poznawanie nowych teorii.</t>
  </si>
  <si>
    <t>Ważna jest dla mnie dbałość o szczegóły.</t>
  </si>
  <si>
    <t>Lubię pracować na świeżym powietrzu, mam wtedy więcej energii do działania.</t>
  </si>
  <si>
    <t>To inni ludzie nadają sens mojemu życiu.</t>
  </si>
  <si>
    <t>Lubię rywalizować.</t>
  </si>
  <si>
    <t>Zajmowanie się innymi ludźmi sprawia mi przyjemność.</t>
  </si>
  <si>
    <t>Nauka i zdobywanie wykształcenia są dla mnie ważne - rozwijają mój sposób myślenia.</t>
  </si>
  <si>
    <t>Piękno każdego rodzaju (muzyka, kolory, formy, kształty itp.) wywierają na mnie duży wpływ.</t>
  </si>
  <si>
    <t>Jestem wrażliwa/-y na nastroje i uczucia innych ludzi.</t>
  </si>
  <si>
    <t>Zazwyczaj jestem zadowolona/-y z miejsca, w którym przebywam.</t>
  </si>
  <si>
    <t>Jestem osobą samodzielną, zwykle sam/-a daję sobie radę.</t>
  </si>
  <si>
    <t>Zdarza mi się siedzieć godzinami i pracować nad rozwiązaniem różnych problemów.</t>
  </si>
  <si>
    <t>Wierzę w swoje możliwości i swój potencjał.</t>
  </si>
  <si>
    <t>Drażnią mnie ludzie, którzy się spóźniają.</t>
  </si>
  <si>
    <t>Gdy mam jakieś problemy czy kłopoty ważna jest dla mnie obecność innych ludzi.</t>
  </si>
  <si>
    <t>Często poszukuję nowych sposobów, by wyrazić swoje twórcze zdolności.</t>
  </si>
  <si>
    <t>Potrafię rozwiązywać spory między przyjaciółmi.</t>
  </si>
  <si>
    <t>Rzetelna, fizyczna praca wszystkim służy.</t>
  </si>
  <si>
    <t>Nie lubię ubierać się tradycyjnie, często eksperymentuję z nowymi kierunkami mody i z kolorami.</t>
  </si>
  <si>
    <t>Najlepiej czuję się w prostym i praktycznym otoczeniu.</t>
  </si>
  <si>
    <t>Posiadam dużą łatwość wyobrażania sobie różnych rzeczy.</t>
  </si>
  <si>
    <t>Często zadaję pytanie „dlaczego”?</t>
  </si>
  <si>
    <t>Powtarzające się, rutynowe działania pomagają mi szybciej ukończyć pracę.</t>
  </si>
  <si>
    <t>Chętnie czytam książki o różnorodnej tematyce, zwłaszcza te, które mnie interesują.</t>
  </si>
  <si>
    <t>Bardziej odpowiada mi, kiedy inni biorą odpowiedzialność na siebie, nie lubię być liderem.</t>
  </si>
  <si>
    <t>Odczuwam silną potrzebę dzielenia moich osobistych spraw z innymi.</t>
  </si>
  <si>
    <t>Zanim podejmę działanie, dogłębnie analizuję dany problem.</t>
  </si>
  <si>
    <t>Mam zmysł estetyczny, aranżuję swoje otoczenie, by miało niepowtarzalny charakter.</t>
  </si>
  <si>
    <t>Cieszy mnie, kiedy ludzie są zgodni i wzajemnie sobie pomagają.</t>
  </si>
  <si>
    <t>Dobra kondycja i sprawność fizyczna jest dla mnie ważna.</t>
  </si>
  <si>
    <t>Jestem zadowolona/-y, kiedy grupa liczy się z moim zdaniem i uważa je za najważniejsze.</t>
  </si>
  <si>
    <t>W samochodzie najważniejszy jest dla mnie silnik i to jak działa.</t>
  </si>
  <si>
    <t>„Dzielę włos na czworo”, dopóki nie znajdę odpowiedzi.</t>
  </si>
  <si>
    <t>Jestem wrażliwa/-y na piękno natury.</t>
  </si>
  <si>
    <t>Lubię, kiedy to co czytam zmusza do myślenia i poszerza moje horyzonty.</t>
  </si>
  <si>
    <t>Interesują mnie losy innych ludzi.</t>
  </si>
  <si>
    <t>Lubię, kiedy to, co robię jest wyrazem mojego nastroju, uczuć i wrażliwości.</t>
  </si>
  <si>
    <t>Zawsze staram się być wobec innych życzliwa/-y i uczynna/-y.</t>
  </si>
  <si>
    <t>Lubię wprowadzać w życie nowe pomysły.</t>
  </si>
  <si>
    <t>Doceniam sytuacje, w których wiem, czego się ode mnie oczekuje i wiem, co mam robić.</t>
  </si>
  <si>
    <t>Lubię organizować ludzi i mobilizować ich do pracy.</t>
  </si>
  <si>
    <t>Nie lubię robić rzeczy, które nie są akceptowane.</t>
  </si>
  <si>
    <t>Cenię jasno wytyczony kierunek działania.</t>
  </si>
  <si>
    <t>Drażnią mnie ludzie, którzy powierzchownie podchodzą do różnych tematów.</t>
  </si>
  <si>
    <t>Lubię, kiedy widać fizyczne efekty mojej pracy.</t>
  </si>
  <si>
    <t>Chętnie oddaję się rozmyślaniu.</t>
  </si>
  <si>
    <t>Lubię, kiedy mój dzień przebiega zgodnie z planem i wszystko jest dobrze zorganizowane.</t>
  </si>
  <si>
    <t>Lubię odróżniać się od innych, nie chcę być taka/-i jak wszyscy.</t>
  </si>
  <si>
    <t>Już jako dziecko potrafiłam/-em naprawiać różne rzeczy.</t>
  </si>
  <si>
    <t>Lubię ćwiczenia grupowe i spotkania towarzyskie.</t>
  </si>
  <si>
    <t>Dobra organizacja pracy i porządek to podstawa wszelkich efektywnych działań.</t>
  </si>
  <si>
    <t>Sądzę, że ludzie są z natury dobrzy.</t>
  </si>
  <si>
    <t>Nie wyobrażam sobie życia bez pięknych rzeczy wokół mnie.</t>
  </si>
  <si>
    <t>Branie udziału w podejmowaniu ważnych decyzji jest niezmiernie ciekawe.</t>
  </si>
  <si>
    <t>Posiadam dobre poczucie równowagi i lubię ruch fizyczny.</t>
  </si>
  <si>
    <t>Wyzwania mobilizują mnie do działania.</t>
  </si>
  <si>
    <t>Żeby coś w życiu osiągnąć, trzeba sobie stawiać ambitne cele.</t>
  </si>
  <si>
    <t>Kiedy się do czegoś zobowiązuję, wykonuję to bardzo dokładnie.</t>
  </si>
  <si>
    <t>Jeśli coś mnie interesuje, staram się wszystkiego o tym dowiedzieć.</t>
  </si>
  <si>
    <t>Kiedy zaczynam coś robić, to lubię, kiedy wszystko jest jasno i precyzyjnie ustalone.</t>
  </si>
  <si>
    <t>Cieszę się, kiedy inni obdarzają mnie zaufaniem i powierzają mi swoje problemy.</t>
  </si>
  <si>
    <t>Nigdy nie jestem obojętna/-y wobec ludzi wyglądających na samotnych i potrzebujących pomocy.</t>
  </si>
  <si>
    <t>Nie lubię narzucania ustalonego sposobu działania.</t>
  </si>
  <si>
    <t>Nowe odkrycia są niezwykle ciekawe.</t>
  </si>
  <si>
    <t>Narzucone formy czy zasady ograniczają mnie.</t>
  </si>
  <si>
    <t>Nie mam żadnych problemów z podejmowaniem decyzji i braniem za nie odpowiedzialności.</t>
  </si>
  <si>
    <t>Dokonuję szczegółowej analizy, by mieć pewność, że znajdę rozwiązanie.</t>
  </si>
  <si>
    <t>Nie lubię nagłych zmian w ustalonym wcześniej programie czy harmonogramie.</t>
  </si>
  <si>
    <t>Nie boję się podejmować ryzyka.</t>
  </si>
  <si>
    <t>Kiedy się czymś zajmuję, mam tendencję do zapominania o całym świecie.</t>
  </si>
  <si>
    <t>Zwykle znajduję wyjście w tzw. sytuacjach "podbramkowych".</t>
  </si>
  <si>
    <t>Nie lubię tracenia czasu na niekończące się rozmowy czy dyskusje.</t>
  </si>
  <si>
    <t>Nie znoszę prowizorki i improwizacji.</t>
  </si>
  <si>
    <t>Jeśli nie daję sobie rady za pierwszym razem, zaczynam jeszcze raz z nową energią i entuzjazmem.</t>
  </si>
  <si>
    <t>Czuję dużą satysfakcję, kiedy dobrze i starannie wywiązuję się z powierzonych mi obowiązków.</t>
  </si>
  <si>
    <t>To, jak funkcjonuje świat i natura, zawsze budziło moją ciekawość.</t>
  </si>
  <si>
    <t>Nie lubię bezczynności, lubię działać.</t>
  </si>
  <si>
    <t>Nie denerwuję się, gdy trzeba przemyśleć sprawę jeszcze raz i ponownie zaplanować działanie.</t>
  </si>
  <si>
    <t>Kiedy źle się czuję, lubię z kimś porozmawiać.</t>
  </si>
  <si>
    <t>Zwykle nawiązuję kontakt z ludźmi, którzy mogą wskazać mi drogę do nowych możliwości.</t>
  </si>
  <si>
    <t>Które z określeń najbardziej do Ciebie pasują bądź najlepiej Cię opisują?</t>
  </si>
  <si>
    <t>Jako dziecko najchętniej bawiłaś/-eś się:</t>
  </si>
  <si>
    <t>Na „Targach wiedzy o świecie” najchętniej odwiedzisz stoisko:</t>
  </si>
  <si>
    <t>W firmie produkującej wyposażenie wnętrz najchętniej podejmiesz się:</t>
  </si>
  <si>
    <t>Jak najchętniej spędzasz swój wolny czas?</t>
  </si>
  <si>
    <t>Twoi bliscy i przyjaciele powiedzieliby o Tobie, że jesteś:</t>
  </si>
  <si>
    <t>Czego nie lubisz w ludziach?</t>
  </si>
  <si>
    <t>Szykujesz się do szkoły / pracy / na spotkanie. Jak to u Ciebie wygląda?</t>
  </si>
  <si>
    <t>Twój pokój lub miejsce pracy można określić jako:</t>
  </si>
  <si>
    <t>To, co jest dla Ciebie najważniejsze w życiu, to:</t>
  </si>
  <si>
    <t>Masz przygotować prezentację na temat swoich zainteresowań bądź hobby przed większą grupą. Jaką będzie miała formę?</t>
  </si>
  <si>
    <t>Twój kolega prosi Cię o pomoc w przygotowaniu prezentacji, co zrobisz?</t>
  </si>
  <si>
    <t>Wyobraź sobie, że udział w wolontariacie otwiera Ci drogę do wymarzonej kariery zawodowej. Wskaż, jaki rodzaj aktywności wybierzesz:</t>
  </si>
  <si>
    <t>Masz do zrealizowania zadanie, które wymaga pracy zespołowej. Jak będziesz je wykonywał? / Jak się do tego zabierzesz?</t>
  </si>
  <si>
    <t>W jakich sytuacjach stresujesz się najbardziej? / Jakie sytuacje najbardziej Cię denerwują?</t>
  </si>
  <si>
    <t>Co intuicyjnie najlepiej wyczuwasz i potrafisz zrozumieć?</t>
  </si>
  <si>
    <t>Masz do wykonania ważną pracę. Czego najbardziej potrzebujesz?</t>
  </si>
  <si>
    <t>Jak reagujesz na reguły, nakazy, zarządzenia?</t>
  </si>
  <si>
    <t>Idealną pracę wyobrażam sobie jako:</t>
  </si>
  <si>
    <t>Wybrany przeze mnie zawód powinien mi przede wszystkim dawać:</t>
  </si>
  <si>
    <t>Czy odpowiada Tobie praca, której wykonywanie wiąże się z przebywaniem „pod gołym niebem” (na wolnym powietrzu)?</t>
  </si>
  <si>
    <t>Czy odpowiada Tobie praca, której efekt będzie zależny od współpracy z innymi ludźmi?</t>
  </si>
  <si>
    <t>Czy odpowiada Tobie praca, której pora wykonywania, ani jej czas nie są ściśle określone (np. praca na wezwanie, albo w trybie projektowym)?</t>
  </si>
  <si>
    <t>Czy odpowiada Tobie praca, której wykonywanie wiąże się z przebywaniem w różnych miejscach (np. w terenie, u klienta w biurze lub domu)?</t>
  </si>
  <si>
    <t>Czy odpowiada Tobie praca, której wykonywanie wiąże się z fizycznym kontaktem z innymi ludźmi (klientami, np. pomoc w poruszaniu, dotyk, masaż)?</t>
  </si>
  <si>
    <t>Czy odpowiada Tobie praca, której wykonywanie wiąże się z kontaktem ze zwierzętami?</t>
  </si>
  <si>
    <t>Czy odpowiada Tobie praca, która może być wykonywana w trybie zmianowym (np. zmiana dzienna, zmiana nocna)?</t>
  </si>
  <si>
    <t>Czy odpowiada Tobie praca, której wykonywanie wiąże się z zagrożeniami dla zdrowia i życia (np. wysokie temperatury, wysokość, znaczne ciężary, duży hałas, substancje wybuchowe, wysokie napięcie)?</t>
  </si>
  <si>
    <t>Czy odpowiada Tobie praca, której wykonywanie wiąże się koniecznością posiadania dużej sprawności fizycznej?</t>
  </si>
  <si>
    <t>Czy odpowiada Tobie praca, której wykonywanie wymaga umiejętności manualnych (precyzyjnego posługiwania się prostymi narzędziami i "pewnych" rąk)?</t>
  </si>
  <si>
    <t>Czy odpowiada Tobie praca, której wykonywanie wymaga stałego aktualizowania wiedzy i dokształcania się?</t>
  </si>
  <si>
    <t>Czy odpowiada Tobie praca, której wykonywanie wymaga wypełniania i sprawdzania dużej liczby formularzy i dokumentów?</t>
  </si>
  <si>
    <t>Czy odpowiada Tobie praca, której wykonywanie wiąże się z możliwością ubrudzenia się błotem, smarem, olejem silnikowym itp.?</t>
  </si>
  <si>
    <t>Czy odpowiada Tobie praca, której wykonywanie wiąże się z kontaktem wydzielinami (ślina, krew, śluz, ropa itp.)?</t>
  </si>
  <si>
    <t>Czy odpowiada Tobie praca, której wykonywanie wiąże się z przebywaniem w zapylonych pomieszczeniach?</t>
  </si>
  <si>
    <t>Czy odpowiada Tobie praca, której wykonywanie wymaga kontaktu z chemikaliami?</t>
  </si>
  <si>
    <t>Typ artystyczny</t>
  </si>
  <si>
    <t>Typ badawczy</t>
  </si>
  <si>
    <t>Typ konwencjonalny</t>
  </si>
  <si>
    <t>Typ przedsiębiorczy</t>
  </si>
  <si>
    <t>Typ realistyczny</t>
  </si>
  <si>
    <t>Typ społeczny</t>
  </si>
  <si>
    <t>Wybrany typ</t>
  </si>
  <si>
    <t>Kolejność typów</t>
  </si>
  <si>
    <t>Rodzaj pracy</t>
  </si>
  <si>
    <t>Zawód</t>
  </si>
  <si>
    <t>Przystąpiono</t>
  </si>
  <si>
    <t>Zaproszono</t>
  </si>
  <si>
    <t>Zaprosił</t>
  </si>
  <si>
    <t>Studenciak</t>
  </si>
  <si>
    <t>Kowalski</t>
  </si>
  <si>
    <t>Kobieta</t>
  </si>
  <si>
    <t>15 lat</t>
  </si>
  <si>
    <t>Brak danych</t>
  </si>
  <si>
    <t>miasto ponad 500 tys. mieszkańców</t>
  </si>
  <si>
    <t>liceum ogólnokształcące</t>
  </si>
  <si>
    <t>dolnośląskie</t>
  </si>
  <si>
    <t>Nie</t>
  </si>
  <si>
    <t>Tak</t>
  </si>
  <si>
    <t>6) skrupulatny wykonawca</t>
  </si>
  <si>
    <t>6) najchętniej bawiłam/-em się sam/-a</t>
  </si>
  <si>
    <t>2) „Największe osiągnięcia współczesnej nauki”</t>
  </si>
  <si>
    <t>4) przyjmowania nowych pracowników, pracy w dziale personalnym</t>
  </si>
  <si>
    <t>4) porządkując swój pokój lub mieszkanie</t>
  </si>
  <si>
    <t>6) niekonwencjonalna/-y, twórcza/-y</t>
  </si>
  <si>
    <t>5) bezczynności i pozorowanych działań</t>
  </si>
  <si>
    <t>2) zdarza się, że się spóźniam, ale bardzo rzadko - tylko wtedy, gdy jest jakaś obiektywna przyczyna</t>
  </si>
  <si>
    <t>6) przypominający pracownię naukowca</t>
  </si>
  <si>
    <t>2) w pełni cieszyć się życiem i zachwycać jego pięknem</t>
  </si>
  <si>
    <t>3) pokażesz swoje prace w nieszablonowej, niekonwencjonalnej formie</t>
  </si>
  <si>
    <t>1) pomożesz mu po zajęciach, a w razie trudności pozwalasz mu do Ciebie jeszcze zadzwonić</t>
  </si>
  <si>
    <t>3) prace przy organizacji dni ulicy, przygotowanie programu artystycznego</t>
  </si>
  <si>
    <t>4) zaangażuję się dopiero wtedy, kiedy to, co będziemy robić będzie naprawdę ciekawe</t>
  </si>
  <si>
    <t>5) kiedy ludzie nie wiedzą czego konkretnie ode mnie chcą</t>
  </si>
  <si>
    <t>3) praktyczne rozwiązania i sposoby wykonania konkretnych rzeczy</t>
  </si>
  <si>
    <t>4) współpracy z innymi w dobrej, przyjacielskiej atmosferze</t>
  </si>
  <si>
    <t>2) kieruję się głównie własnymi regułami i zasadami, które prowadzą mnie do celu</t>
  </si>
  <si>
    <t>3) twórcze zadania w swobodnym środowisku</t>
  </si>
  <si>
    <t>2) pieniądze i wysoki prestiż społeczny</t>
  </si>
  <si>
    <t>Nie dotyczy</t>
  </si>
  <si>
    <t>artystyczny</t>
  </si>
  <si>
    <t>A,R,P,B,S,K</t>
  </si>
  <si>
    <t>usługowa</t>
  </si>
  <si>
    <t>Operator maszyn leśnych</t>
  </si>
  <si>
    <t>Bez grupy</t>
  </si>
  <si>
    <t>Przystąpienie samodzielne</t>
  </si>
  <si>
    <t>4) serce na dłoni / dusza człowiek</t>
  </si>
  <si>
    <t>2) rysując lub malując</t>
  </si>
  <si>
    <t>1) „Kultura i sztuka - dawniej i dziś”</t>
  </si>
  <si>
    <t>1) projektowania nowych modeli, sprzętów, bibelotów itp.</t>
  </si>
  <si>
    <t>2) pisząc, czytając, rozmyślając</t>
  </si>
  <si>
    <t>5) uporządkowana/-y i dobrze zorganizowana/-y</t>
  </si>
  <si>
    <t>6) braku wyobraźni i wrażliwości</t>
  </si>
  <si>
    <t>3) praktycznie zawsze mam problem, żeby zdążyć - nie lubię, kiedy czas mnie ogranicza</t>
  </si>
  <si>
    <t>1) twórczy nieporządek</t>
  </si>
  <si>
    <t>6) dążyć do doskonałości i perfekcji</t>
  </si>
  <si>
    <t>3) opowiesz mu jak mógłby przygotować nieszablonową prezentację</t>
  </si>
  <si>
    <t>6) udział w projekcie mającym na celu wypromowanie regionu lub miasta, w którym mieszkasz</t>
  </si>
  <si>
    <t>4) dane statystyczne, zestawienia liczbowe, określone procedury</t>
  </si>
  <si>
    <t>2) możliwości samodzielnego znalezienia logicznego, racjonalnego rozwiązania</t>
  </si>
  <si>
    <t>1) odpowiedzialnie wszystkich przestrzegam</t>
  </si>
  <si>
    <t>4) grupową współpracę w przyjacielskiej atmosferze</t>
  </si>
  <si>
    <t>3) uznanie, z racji posiadanej wiedzy i osiągnięć naukowych</t>
  </si>
  <si>
    <t>konwencjonalny</t>
  </si>
  <si>
    <t>A,K,S,P,B,R</t>
  </si>
  <si>
    <t>organizacyjna</t>
  </si>
  <si>
    <t>Technik logistyk</t>
  </si>
  <si>
    <t>5) przywódca stada / inspirujący lider</t>
  </si>
  <si>
    <t>3) w gry i zabawy z innymi</t>
  </si>
  <si>
    <t>3) „Nowinki ze świata techniki”</t>
  </si>
  <si>
    <t>6) badania i analizy rynku</t>
  </si>
  <si>
    <t>2) braku życzliwości w stosunku do innych ludzi i nieliczenia się z ich uczuciami</t>
  </si>
  <si>
    <t>5) wszystko musi być tak, jak sobie wcześniej ustaliłam/-em - nie pozwolę sobie na spóźnienie, stracił/a/bym w oczach innych</t>
  </si>
  <si>
    <t>4) reprezentacyjny, robiący wrażenie</t>
  </si>
  <si>
    <t>1) przygotujesz dużo danych, informacji, materiałów</t>
  </si>
  <si>
    <t>5) powiesz mu, że jak dobrze zaplanuje i zorganizuje prace, to sobie z tym poradzi</t>
  </si>
  <si>
    <t>5) pomoc ofiarom powodzi / osobom niepełnosprawnym</t>
  </si>
  <si>
    <t>5) będę się również starał pomagać innym, gdyby mieli problemy</t>
  </si>
  <si>
    <t>2) kiedy nie mogę zrealizować swoich pomysłów, a wiem, że są najlepsze</t>
  </si>
  <si>
    <t>2) ludzi, ich myśli i zachowanie</t>
  </si>
  <si>
    <t>1) instrukcji na temat tego, co mam zrobić i możliwości spróbowania różnych rozwiązań</t>
  </si>
  <si>
    <t>5) realizację kreatywnych celów w zmotywowanym zespole</t>
  </si>
  <si>
    <t>5) możliwość wyrażania siebie, wykorzystania swoich talentów</t>
  </si>
  <si>
    <t>przedsiębiorczy</t>
  </si>
  <si>
    <t>A,P,R,S,K,B</t>
  </si>
  <si>
    <t>artystyczna</t>
  </si>
  <si>
    <t>Fotograf</t>
  </si>
  <si>
    <t>2) praktyczny realista</t>
  </si>
  <si>
    <t>1) klockami - budując, majsterkując</t>
  </si>
  <si>
    <t>5) „Wielka Orkiestra Świątecznej Pomocy” - wystawa fotografii, relacje wolontariuszy</t>
  </si>
  <si>
    <t>3) pracy w biurze i porządkowania dokumentacji</t>
  </si>
  <si>
    <t>1) inteligentna/-y, dociekliwa/-y, analityczna/-y</t>
  </si>
  <si>
    <t>4) niezdecydowania i niezaradności</t>
  </si>
  <si>
    <t>5) przytulny, w którym każdy czuje się dobrze</t>
  </si>
  <si>
    <t>5) przygotujesz inspirujące wystąpienie, pragnąc zarazić innych swoim "bakcylem"</t>
  </si>
  <si>
    <t>2) pokażesz mu jakbyś to zrobił/-a, dając konkretny przykład</t>
  </si>
  <si>
    <t>4) prace przy projekcie dotyczącym zagospodarowania terenów parku miejskiego (prace porządkowe, nasadzenia, prace elektryczne, mechaniczne itp.)</t>
  </si>
  <si>
    <t>3) kiedy wiem, że moje relacje z innymi mogą się zepsuć lub ucierpieć</t>
  </si>
  <si>
    <t>6) ukryte przesłania i symbole zawarte w dziełach sztuki</t>
  </si>
  <si>
    <t>6) systematyczne działania w uporządkowanym środowisku</t>
  </si>
  <si>
    <t>4) sympatię i szacunek ze strony innych ludzi</t>
  </si>
  <si>
    <t>realistyczny</t>
  </si>
  <si>
    <t>R,A,S,B,P,K</t>
  </si>
  <si>
    <t>produkcyjna</t>
  </si>
  <si>
    <t>Technik budowy fortepianów i pianin</t>
  </si>
  <si>
    <t>1) artystyczna dusza</t>
  </si>
  <si>
    <t>1) na spotkaniach z przyjaciółmi</t>
  </si>
  <si>
    <t>3) chaotyczności i braku zorganizowania</t>
  </si>
  <si>
    <t>3) być pożytecznym i pomocnym dla innych</t>
  </si>
  <si>
    <t>2) zaprezentujesz realny przedmiot swoich zainteresowań i dasz spróbować innym</t>
  </si>
  <si>
    <t>2) w zespole wykonuję swoją precyzyjnie określoną część pracy, tak jak pozostali</t>
  </si>
  <si>
    <t>5) naturalne talenty, możliwości i umiejętności innych</t>
  </si>
  <si>
    <t>5) staram się je przestrzegać, wierzę że ustalono je dla dobra wszystkich</t>
  </si>
  <si>
    <t>R,K,S,P,A,B</t>
  </si>
  <si>
    <t>Aktor scen muzycznych</t>
  </si>
  <si>
    <t>1) powierzchowności, braku wiedzy bądź głupoty</t>
  </si>
  <si>
    <t>1) zawsze jestem na czas - nie wyobrażam sobie spóźniania</t>
  </si>
  <si>
    <t>4) być uznanym specjalistą / ekspertem w danej dziedzinie wiedzy czy środowisku zawodowym</t>
  </si>
  <si>
    <t>4) opowiesz o swojej pasji, będziesz odwoływał/-a się do przykładów, doświadczeń, emocji</t>
  </si>
  <si>
    <t>1) najchętniej sam/-a wszystko zrobię, ponieważ najlepiej pracuje mi się niezależnie od innych</t>
  </si>
  <si>
    <t>1) kiedy nie wiem co mam robić lub nagle zmieniają się reguły i wszędzie panuje nieporządek i chaos</t>
  </si>
  <si>
    <t>3) swobody i nieustalonych norm, chcę działać intuicyjnie</t>
  </si>
  <si>
    <t>6) przestrzegam reguł i zasad, przecież czemuś służą</t>
  </si>
  <si>
    <t>1) poczucie bezpieczeństwa wynikające z jasno określonych reguł i stałych przychodów</t>
  </si>
  <si>
    <t>badawczy</t>
  </si>
  <si>
    <t>B,K,R,A,P,S</t>
  </si>
  <si>
    <t>wychowawcza</t>
  </si>
  <si>
    <t>Technik bezpieczeństwa i higieny pracy</t>
  </si>
  <si>
    <t>4) „Od Zera do Milionera - trendy w świecie biznesu”</t>
  </si>
  <si>
    <t>5) organizując różne ciekawe przedsięwzięcia</t>
  </si>
  <si>
    <t>3) tak podzielę pracę, aby każdy robił to, do czego najlepiej się nadaje</t>
  </si>
  <si>
    <t>P,B,R,K,S,A</t>
  </si>
  <si>
    <t>porządkowa</t>
  </si>
  <si>
    <t>Technik transportu kolejowego</t>
  </si>
  <si>
    <t>5) z innymi dziećmi, wymyślając i organizując zabawy</t>
  </si>
  <si>
    <t>6) „Prezentacja skutecznych metod organizacji pracy”</t>
  </si>
  <si>
    <t>5) żyć z pracy rąk i dobrze sobie radzić w każdej sytuacji</t>
  </si>
  <si>
    <t>4) polecisz mu książki, strony internetowe, wskażesz materiały źródłowe</t>
  </si>
  <si>
    <t>6) skoncentruję się głównie na działaniu i konkretach</t>
  </si>
  <si>
    <t>5) zgranego efektywnego zespołu, który z entuzjazmem zrealizuje mój pomysł</t>
  </si>
  <si>
    <t>6) poczucie, że to, co robię jest przydatne i praktyczne</t>
  </si>
  <si>
    <t>P,R,K,S,B,A</t>
  </si>
  <si>
    <t>Kucharz</t>
  </si>
  <si>
    <t>5) wykonywania zaprojektowanych przedmiotów</t>
  </si>
  <si>
    <t>6) rzetelnie przygotujesz uporządkowaną prezentację, przedstawiającą Twoje hobby</t>
  </si>
  <si>
    <t>6) kiedy nie mam dostępu do informacji i wiedzy, której w danym momencie potrzebuję</t>
  </si>
  <si>
    <t>4) przestrzegam przede wszystkim tych, które rozumiem i wydaje mi się, że są logiczne i uzasadnione</t>
  </si>
  <si>
    <t>R,K,B,A,P,S</t>
  </si>
  <si>
    <t>Technik realizacji dźwięku</t>
  </si>
  <si>
    <t>3) zaradna/-y i przebojowa/-y</t>
  </si>
  <si>
    <t>2) pokój, w którym jest tylko to, co jest Ci naprawdę potrzebne</t>
  </si>
  <si>
    <t>4) nie mam swobody wyrażania siebie i swoich myśli</t>
  </si>
  <si>
    <t>6) ściśle określonych reguł, zasad bądź procedur</t>
  </si>
  <si>
    <t>1) praktyczne zadania w nieformalnym środowisku</t>
  </si>
  <si>
    <t>społeczny</t>
  </si>
  <si>
    <t>S,R,P,A,K,B</t>
  </si>
  <si>
    <t>Technik księgarstwa</t>
  </si>
  <si>
    <t>2) zarządzania działem sprzedaży lub sprzedażą</t>
  </si>
  <si>
    <t>6) rozwiązując łamigłówki i problemy logiczne</t>
  </si>
  <si>
    <t>1) prace przy projekcie polegającym na zbieraniu i analizowaniu wielu danych, wyciąganiu logicznych wniosków</t>
  </si>
  <si>
    <t>1) różnorodne zagadnienia naukowe i techniczne</t>
  </si>
  <si>
    <t>K,B,S,A,P,R</t>
  </si>
  <si>
    <t>Muzyk</t>
  </si>
  <si>
    <t>3) pracując w ogrodzie lub na działce</t>
  </si>
  <si>
    <t>2) rozwiązywanie naukowych i technicznych problemów w niezależnym środowisku</t>
  </si>
  <si>
    <t>R,S,K,B,P,A</t>
  </si>
  <si>
    <t>Opiekunka środowiskowa</t>
  </si>
  <si>
    <t>6) staram się zawsze zdążyć - nie chcę, żeby inni musieli na mnie czekać</t>
  </si>
  <si>
    <t>3) nie lubię ściśle określonych reguł, to mnie ogranicza</t>
  </si>
  <si>
    <t>R,B,S,A,P,K</t>
  </si>
  <si>
    <t>Technik żeglugi śródlądowej</t>
  </si>
  <si>
    <t>Grupa A</t>
  </si>
  <si>
    <t>Teodor Kowalski</t>
  </si>
  <si>
    <t>Student</t>
  </si>
  <si>
    <t>Kowalski lub brak</t>
  </si>
  <si>
    <t>4) konkretna/-y i praktyczna/-y</t>
  </si>
  <si>
    <t>R,S,P,K,A,B</t>
  </si>
  <si>
    <t>Technik drogownictwa</t>
  </si>
  <si>
    <t>x</t>
  </si>
  <si>
    <t>16 lat</t>
  </si>
  <si>
    <t>miasto 50 - 100 tys. mieszkańców</t>
  </si>
  <si>
    <t>technikum</t>
  </si>
  <si>
    <t>łódzkie</t>
  </si>
  <si>
    <t>3) dociekliwy badacz</t>
  </si>
  <si>
    <t>2) przyjacielska/-i, uczynna/-y</t>
  </si>
  <si>
    <t>3) uporządkowany, gdzie wszystko jest na swoim miejscu</t>
  </si>
  <si>
    <t>B,R,K,P,S,A</t>
  </si>
  <si>
    <t>poznawcza</t>
  </si>
  <si>
    <t>Technik teleinformatyk</t>
  </si>
  <si>
    <t>Jan</t>
  </si>
  <si>
    <t>Mężczyzna</t>
  </si>
  <si>
    <t>20 lat</t>
  </si>
  <si>
    <t>gimnazjum</t>
  </si>
  <si>
    <t>mazowieckie</t>
  </si>
  <si>
    <t>B,R,K,P,A,S</t>
  </si>
  <si>
    <t>Introligator</t>
  </si>
  <si>
    <t>Testowy 0</t>
  </si>
  <si>
    <t>Uniwersytet Mikołaja Kopernika w Toruniu</t>
  </si>
  <si>
    <t>miasto 100 - 500 tys. mieszkańców</t>
  </si>
  <si>
    <t>kujawsko-pomorskie</t>
  </si>
  <si>
    <t>K,B,S,P,A,R</t>
  </si>
  <si>
    <t>Technik cyfrowych procesów graficznych</t>
  </si>
  <si>
    <t>Testowy 54</t>
  </si>
  <si>
    <t>30 lat</t>
  </si>
  <si>
    <t>Akademia Muzyczna im. Feliksa Nowowiejskiego w Bydgoszczy</t>
  </si>
  <si>
    <t>szkoła policealna</t>
  </si>
  <si>
    <t>1) być samodzielnym i niezależnym, zarabiać dużo pieniędzy</t>
  </si>
  <si>
    <t>K,S,B,R,P,A</t>
  </si>
  <si>
    <t>Technik technologii odzieży</t>
  </si>
  <si>
    <t>29 lat</t>
  </si>
  <si>
    <t>Kolegium Jagiellońskie – Toruńska Szkoła Wyższa [do 2013-09-10 Toruńska Szkoła Wyższa]</t>
  </si>
  <si>
    <t>6) zapewnisz, że sam sobie świetnie da radę i trzymasz za niego kciuki, wzmocnisz jego wiarę w siebie</t>
  </si>
  <si>
    <t>P,R,B,K,A,S</t>
  </si>
  <si>
    <t>Technik telekomunikacji</t>
  </si>
  <si>
    <t>Marta</t>
  </si>
  <si>
    <t>Szulc</t>
  </si>
  <si>
    <t>Katolicki Uniwersytet Lubelski Jana Pawła ii w Lublinie</t>
  </si>
  <si>
    <t>lubelskie</t>
  </si>
  <si>
    <t>R,K,A,B,S,P</t>
  </si>
  <si>
    <t>Katarzyna</t>
  </si>
  <si>
    <t>Stokłosa</t>
  </si>
  <si>
    <t>22 lat</t>
  </si>
  <si>
    <t>Liceum Ogólnokształcące dla Dorosłych w Prywatnym Zespole Szkół Zawodowych, Zgorzelecka 18, Bolesławiec</t>
  </si>
  <si>
    <t>K,B,R,P,A,S</t>
  </si>
  <si>
    <t>informacyjna</t>
  </si>
  <si>
    <t>Technik administracji</t>
  </si>
  <si>
    <t>Technik tyfloinformatyk</t>
  </si>
  <si>
    <t>Teodor</t>
  </si>
  <si>
    <t>Zielona Nibylandia, Matejki 2, Bolesławiec</t>
  </si>
  <si>
    <t>K,B,P,R,A,S</t>
  </si>
  <si>
    <t>Technik rachunkowości</t>
  </si>
  <si>
    <t>Nazwa pliku</t>
  </si>
  <si>
    <t>lp</t>
  </si>
  <si>
    <t>pytanie</t>
  </si>
  <si>
    <t>ilość odpowiedzi "tak"</t>
  </si>
  <si>
    <t>procent odpowiedzi "tak"</t>
  </si>
  <si>
    <t>Etykiety wierszy</t>
  </si>
  <si>
    <t>Suma końcowa</t>
  </si>
  <si>
    <t>Licznik z Zawód</t>
  </si>
  <si>
    <t>Licznik z Rodzaj pracy</t>
  </si>
  <si>
    <t>opis</t>
  </si>
  <si>
    <t>odp 1</t>
  </si>
  <si>
    <t>odp 2</t>
  </si>
  <si>
    <t>odp 3</t>
  </si>
  <si>
    <t>odp 4</t>
  </si>
  <si>
    <t>odp 5</t>
  </si>
  <si>
    <t>odp 6</t>
  </si>
  <si>
    <t>liczba osób poddanych badaniu</t>
  </si>
  <si>
    <t xml:space="preserve">   kobiet</t>
  </si>
  <si>
    <t xml:space="preserve">   mężczyzn</t>
  </si>
  <si>
    <t>Opis</t>
  </si>
  <si>
    <t>Ilość</t>
  </si>
  <si>
    <t>liczba szkół/instytucji uczestniczących w badaniu</t>
  </si>
  <si>
    <t>liczba klas/grup uczestniczących w badaniu</t>
  </si>
  <si>
    <t>Wartości</t>
  </si>
  <si>
    <t>procent</t>
  </si>
  <si>
    <t>Procent rodzaje prac</t>
  </si>
</sst>
</file>

<file path=xl/styles.xml><?xml version="1.0" encoding="utf-8"?>
<styleSheet xmlns="http://schemas.openxmlformats.org/spreadsheetml/2006/main">
  <numFmts count="3">
    <numFmt numFmtId="164" formatCode="0.0%"/>
    <numFmt numFmtId="177" formatCode="General"/>
    <numFmt numFmtId="178" formatCode="0%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theme="1"/>
      <name val="Calibri"/>
      <family val="2"/>
      <scheme val="minor"/>
    </font>
    <font>
      <sz val="11"/>
      <color rgb="FF000000"/>
      <name val="Czcionka tekstu podstawowego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zcionka tekstu podstawowego"/>
      <family val="2"/>
    </font>
    <font>
      <sz val="8"/>
      <name val="Czcionka tekstu podstawowego"/>
      <family val="2"/>
    </font>
    <font>
      <b/>
      <sz val="16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theme="2" tint="-0.7499799728393555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/>
    <xf numFmtId="0" fontId="2" fillId="0" borderId="1" xfId="0" applyFont="1" applyBorder="1"/>
    <xf numFmtId="0" fontId="5" fillId="0" borderId="0" xfId="2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9" fontId="0" fillId="0" borderId="0" xfId="0" applyNumberFormat="1"/>
    <xf numFmtId="22" fontId="0" fillId="0" borderId="0" xfId="0" applyNumberFormat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0" borderId="5" xfId="0" applyFont="1" applyBorder="1"/>
    <xf numFmtId="0" fontId="8" fillId="0" borderId="1" xfId="0" applyFont="1" applyBorder="1"/>
    <xf numFmtId="9" fontId="8" fillId="0" borderId="6" xfId="20" applyFont="1" applyBorder="1"/>
    <xf numFmtId="0" fontId="8" fillId="0" borderId="7" xfId="0" applyFont="1" applyBorder="1"/>
    <xf numFmtId="0" fontId="8" fillId="0" borderId="8" xfId="0" applyFont="1" applyBorder="1"/>
    <xf numFmtId="9" fontId="8" fillId="0" borderId="9" xfId="20" applyFont="1" applyBorder="1"/>
    <xf numFmtId="164" fontId="0" fillId="0" borderId="0" xfId="20" applyNumberFormat="1" applyFont="1"/>
    <xf numFmtId="0" fontId="3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0" fillId="0" borderId="0" xfId="0" applyNumberFormat="1" applyFont="1"/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6" fillId="0" borderId="0" xfId="0" applyNumberFormat="1" applyFont="1"/>
    <xf numFmtId="0" fontId="0" fillId="0" borderId="1" xfId="0" applyBorder="1" applyAlignment="1">
      <alignment horizontal="left" vertic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</cellStyles>
  <dxfs count="31">
    <dxf>
      <font>
        <b val="0"/>
        <i val="0"/>
        <u val="none"/>
        <strike val="0"/>
        <sz val="11"/>
        <name val="Czcionka tekstu podstawowego"/>
        <color theme="1"/>
        <condense val="0"/>
        <extend val="0"/>
      </font>
      <numFmt numFmtId="164" formatCode="0.0%"/>
    </dxf>
    <dxf>
      <font>
        <b val="0"/>
        <i val="0"/>
        <u val="none"/>
        <strike val="0"/>
        <sz val="11"/>
        <name val="Czcionka tekstu podstawowego"/>
        <color theme="1"/>
        <condense val="0"/>
        <extend val="0"/>
      </font>
      <numFmt numFmtId="164" formatCode="0.0%"/>
    </dxf>
    <dxf>
      <font>
        <b val="0"/>
        <i val="0"/>
        <u val="none"/>
        <strike val="0"/>
        <sz val="11"/>
        <name val="Czcionka tekstu podstawowego"/>
        <color theme="1"/>
        <condense val="0"/>
        <extend val="0"/>
      </font>
      <numFmt numFmtId="164" formatCode="0.0%"/>
    </dxf>
    <dxf>
      <font>
        <b val="0"/>
        <i val="0"/>
        <u val="none"/>
        <strike val="0"/>
        <sz val="11"/>
        <name val="Czcionka tekstu podstawowego"/>
        <color theme="1"/>
        <condense val="0"/>
        <extend val="0"/>
      </font>
      <numFmt numFmtId="164" formatCode="0.0%"/>
    </dxf>
    <dxf>
      <font>
        <b val="0"/>
        <i val="0"/>
        <u val="none"/>
        <strike val="0"/>
        <sz val="11"/>
        <name val="Czcionka tekstu podstawowego"/>
        <color theme="1"/>
        <condense val="0"/>
        <extend val="0"/>
      </font>
      <numFmt numFmtId="164" formatCode="0.0%"/>
    </dxf>
    <dxf>
      <font>
        <b val="0"/>
        <i val="0"/>
        <u val="none"/>
        <strike val="0"/>
        <sz val="11"/>
        <name val="Czcionka tekstu podstawowego"/>
        <color theme="1"/>
        <condense val="0"/>
        <extend val="0"/>
      </font>
      <numFmt numFmtId="164" formatCode="0.0%"/>
    </dxf>
    <dxf>
      <font>
        <b val="0"/>
        <i val="0"/>
        <u val="none"/>
        <strike val="0"/>
        <sz val="11"/>
        <name val="Czcionka tekstu podstawowego"/>
        <color theme="1"/>
        <condense val="0"/>
        <extend val="0"/>
      </font>
    </dxf>
    <dxf>
      <font>
        <b/>
        <i val="0"/>
        <u val="none"/>
        <strike val="0"/>
        <sz val="10"/>
        <name val="Calibri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i val="0"/>
        <u val="none"/>
        <strike val="0"/>
        <sz val="10"/>
        <name val="Czcionka tekstu podstawowego"/>
        <color theme="1"/>
      </font>
      <numFmt numFmtId="177" formatCode="General"/>
    </dxf>
    <dxf>
      <font>
        <i val="0"/>
        <u val="none"/>
        <strike val="0"/>
        <sz val="10"/>
        <name val="Czcionka tekstu podstawowego"/>
        <color theme="1"/>
      </font>
      <numFmt numFmtId="177" formatCode="General"/>
    </dxf>
    <dxf>
      <font>
        <i val="0"/>
        <u val="none"/>
        <strike val="0"/>
        <sz val="10"/>
        <name val="Czcionka tekstu podstawowego"/>
        <color theme="1"/>
      </font>
      <numFmt numFmtId="177" formatCode="General"/>
    </dxf>
    <dxf>
      <font>
        <i val="0"/>
        <u val="none"/>
        <strike val="0"/>
        <sz val="10"/>
        <name val="Czcionka tekstu podstawowego"/>
        <color theme="1"/>
      </font>
      <numFmt numFmtId="177" formatCode="General"/>
    </dxf>
    <dxf>
      <font>
        <i val="0"/>
        <u val="none"/>
        <strike val="0"/>
        <sz val="10"/>
        <name val="Czcionka tekstu podstawowego"/>
        <color theme="1"/>
      </font>
      <numFmt numFmtId="177" formatCode="General"/>
    </dxf>
    <dxf>
      <font>
        <i val="0"/>
        <u val="none"/>
        <strike val="0"/>
        <sz val="10"/>
        <name val="Czcionka tekstu podstawowego"/>
        <color theme="1"/>
      </font>
      <numFmt numFmtId="177" formatCode="General"/>
    </dxf>
    <dxf>
      <font>
        <i val="0"/>
        <u val="none"/>
        <strike val="0"/>
        <sz val="10"/>
        <name val="Czcionka tekstu podstawowego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10"/>
        <name val="Czcionka tekstu podstawowego"/>
        <color theme="1"/>
      </font>
      <alignment horizontal="right" vertical="center" textRotation="0" wrapText="1" indent="1" shrinkToFit="1" readingOrder="0"/>
    </dxf>
    <dxf>
      <font>
        <i val="0"/>
        <u val="none"/>
        <strike val="0"/>
        <sz val="10"/>
        <name val="Czcionka tekstu podstawowego"/>
        <color theme="1"/>
      </font>
    </dxf>
    <dxf>
      <font>
        <b/>
        <i val="0"/>
        <u val="none"/>
        <strike val="0"/>
        <sz val="10"/>
        <name val="Czcionka tekstu podstawowego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8" formatCode="0%"/>
      <border>
        <left style="thin"/>
        <right/>
        <top style="thin"/>
        <bottom style="thin"/>
      </border>
    </dxf>
    <dxf>
      <font>
        <i val="0"/>
        <u val="none"/>
        <strike val="0"/>
        <sz val="11"/>
        <name val="Calibri"/>
        <color theme="1"/>
      </font>
      <numFmt numFmtId="177" formatCode="General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theme="1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theme="1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theme="1"/>
      </font>
    </dxf>
    <dxf>
      <border>
        <bottom style="thin"/>
      </border>
    </dxf>
    <dxf>
      <font>
        <i val="0"/>
        <u val="none"/>
        <strike val="0"/>
        <sz val="11"/>
        <name val="Calibri"/>
        <color theme="1"/>
      </font>
      <border>
        <left style="thin"/>
        <right style="thin"/>
        <top/>
        <bottom/>
      </border>
    </dxf>
    <dxf>
      <font>
        <i val="0"/>
        <u val="none"/>
        <strike val="0"/>
        <sz val="11"/>
        <name val="Tahoma"/>
        <color theme="1"/>
      </font>
      <numFmt numFmtId="177" formatCode="General"/>
    </dxf>
    <dxf>
      <font>
        <i val="0"/>
        <u val="none"/>
        <strike val="0"/>
        <sz val="11"/>
        <name val="Tahoma"/>
        <color theme="1"/>
      </font>
    </dxf>
    <dxf>
      <font>
        <i val="0"/>
        <u val="none"/>
        <strike val="0"/>
        <sz val="11"/>
        <name val="Tahoma"/>
        <color theme="1"/>
      </font>
    </dxf>
    <dxf>
      <font>
        <i val="0"/>
        <u val="none"/>
        <strike val="0"/>
        <sz val="11"/>
        <name val="Tahoma"/>
        <color theme="1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latin typeface="Czcionka tekstu podstawowego"/>
              <a:ea typeface="Czcionka tekstu podstawowego"/>
              <a:cs typeface="Czcionka tekstu podstawowego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 Analiza części A testu'!$C$69</c:f>
              <c:strCache>
                <c:ptCount val="1"/>
                <c:pt idx="0">
                  <c:v>ilość odpowiedzi "tak"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 Analiza części A testu'!$A$70:$A$153</c:f>
              <c:numCache/>
            </c:numRef>
          </c:cat>
          <c:val>
            <c:numRef>
              <c:f>'4. Analiza części A testu'!$C$70:$C$153</c:f>
              <c:numCache/>
            </c:numRef>
          </c:val>
        </c:ser>
        <c:axId val="60648365"/>
        <c:axId val="8964374"/>
      </c:barChart>
      <c:catAx>
        <c:axId val="606483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064836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latin typeface="Czcionka tekstu podstawowego"/>
              <a:ea typeface="Czcionka tekstu podstawowego"/>
              <a:cs typeface="Czcionka tekstu podstawowego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'4. Analiza części A testu'!$D$69</c:f>
              <c:strCache>
                <c:ptCount val="1"/>
                <c:pt idx="0">
                  <c:v>procent odpowiedzi "tak"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 Analiza części A testu'!$A$71:$A$153</c:f>
              <c:numCache/>
            </c:numRef>
          </c:cat>
          <c:val>
            <c:numRef>
              <c:f>'4. Analiza części A testu'!$D$71:$D$153</c:f>
              <c:numCache/>
            </c:numRef>
          </c:val>
        </c:ser>
        <c:axId val="13570503"/>
        <c:axId val="55025664"/>
      </c:barChart>
      <c:catAx>
        <c:axId val="13570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1357050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'5. Analiza części B testu'!$C$26</c:f>
              <c:strCache>
                <c:ptCount val="1"/>
                <c:pt idx="0">
                  <c:v>odp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'5. Analiza części B testu'!$A$27:$B$46</c:f>
              <c:multiLvlStrCache/>
            </c:multiLvlStrRef>
          </c:cat>
          <c:val>
            <c:numRef>
              <c:f>'5. Analiza części B testu'!$C$27:$C$46</c:f>
              <c:numCache/>
            </c:numRef>
          </c:val>
        </c:ser>
        <c:ser>
          <c:idx val="1"/>
          <c:order val="1"/>
          <c:tx>
            <c:strRef>
              <c:f>'5. Analiza części B testu'!$D$26</c:f>
              <c:strCache>
                <c:ptCount val="1"/>
                <c:pt idx="0">
                  <c:v>odp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'5. Analiza części B testu'!$A$27:$B$46</c:f>
              <c:multiLvlStrCache/>
            </c:multiLvlStrRef>
          </c:cat>
          <c:val>
            <c:numRef>
              <c:f>'5. Analiza części B testu'!$D$27:$D$46</c:f>
              <c:numCache/>
            </c:numRef>
          </c:val>
        </c:ser>
        <c:ser>
          <c:idx val="2"/>
          <c:order val="2"/>
          <c:tx>
            <c:strRef>
              <c:f>'5. Analiza części B testu'!$E$26</c:f>
              <c:strCache>
                <c:ptCount val="1"/>
                <c:pt idx="0">
                  <c:v>odp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'5. Analiza części B testu'!$A$27:$B$46</c:f>
              <c:multiLvlStrCache/>
            </c:multiLvlStrRef>
          </c:cat>
          <c:val>
            <c:numRef>
              <c:f>'5. Analiza części B testu'!$E$27:$E$46</c:f>
              <c:numCache/>
            </c:numRef>
          </c:val>
        </c:ser>
        <c:ser>
          <c:idx val="3"/>
          <c:order val="3"/>
          <c:tx>
            <c:strRef>
              <c:f>'5. Analiza części B testu'!$F$26</c:f>
              <c:strCache>
                <c:ptCount val="1"/>
                <c:pt idx="0">
                  <c:v>odp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'5. Analiza części B testu'!$A$27:$B$46</c:f>
              <c:multiLvlStrCache/>
            </c:multiLvlStrRef>
          </c:cat>
          <c:val>
            <c:numRef>
              <c:f>'5. Analiza części B testu'!$F$27:$F$46</c:f>
              <c:numCache/>
            </c:numRef>
          </c:val>
        </c:ser>
        <c:ser>
          <c:idx val="4"/>
          <c:order val="4"/>
          <c:tx>
            <c:strRef>
              <c:f>'5. Analiza części B testu'!$G$26</c:f>
              <c:strCache>
                <c:ptCount val="1"/>
                <c:pt idx="0">
                  <c:v>odp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'5. Analiza części B testu'!$A$27:$B$46</c:f>
              <c:multiLvlStrCache/>
            </c:multiLvlStrRef>
          </c:cat>
          <c:val>
            <c:numRef>
              <c:f>'5. Analiza części B testu'!$G$27:$G$46</c:f>
              <c:numCache/>
            </c:numRef>
          </c:val>
        </c:ser>
        <c:ser>
          <c:idx val="5"/>
          <c:order val="5"/>
          <c:tx>
            <c:strRef>
              <c:f>'5. Analiza części B testu'!$H$26</c:f>
              <c:strCache>
                <c:ptCount val="1"/>
                <c:pt idx="0">
                  <c:v>odp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'5. Analiza części B testu'!$A$27:$B$46</c:f>
              <c:multiLvlStrCache/>
            </c:multiLvlStrRef>
          </c:cat>
          <c:val>
            <c:numRef>
              <c:f>'5. Analiza części B testu'!$H$27:$H$46</c:f>
              <c:numCache/>
            </c:numRef>
          </c:val>
        </c:ser>
        <c:overlap val="100"/>
        <c:axId val="25468929"/>
        <c:axId val="27893770"/>
      </c:barChart>
      <c:catAx>
        <c:axId val="25468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2546892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'6. Typ osobowosci zawodowej'!$A$6:$F$6</c:f>
              <c:strCache/>
            </c:strRef>
          </c:cat>
          <c:val>
            <c:numRef>
              <c:f>'6. Typ osobowosci zawodowej'!$A$7:$F$7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[0]7. Rekomendowane rodzaje prac!Tabela przestawna3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zcionka tekstu podstawowego"/>
                <a:ea typeface="Czcionka tekstu podstawowego"/>
                <a:cs typeface="Czcionka tekstu podstawowego"/>
              </a:rPr>
              <a:t>Rekomendowane</a:t>
            </a:r>
            <a:r>
              <a:rPr lang="en-US" cap="none" sz="1200" u="none" baseline="0">
                <a:latin typeface="Czcionka tekstu podstawowego"/>
                <a:ea typeface="Czcionka tekstu podstawowego"/>
                <a:cs typeface="Czcionka tekstu podstawowego"/>
              </a:rPr>
              <a:t> rodzaje prac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Rekomendowane rodzaje prac'!$C$9:$C$10</c:f>
              <c:strCache>
                <c:ptCount val="1"/>
                <c:pt idx="0">
                  <c:v>Licznik z Rodzaj pracy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 Rekomendowane rodzaje prac'!$B$11:$B$18</c:f>
              <c:strCache>
                <c:ptCount val="7"/>
                <c:pt idx="0">
                  <c:v>artystyczna</c:v>
                </c:pt>
                <c:pt idx="1">
                  <c:v>organizacyjna</c:v>
                </c:pt>
                <c:pt idx="2">
                  <c:v>porządkowa</c:v>
                </c:pt>
                <c:pt idx="3">
                  <c:v>poznawcza</c:v>
                </c:pt>
                <c:pt idx="4">
                  <c:v>produkcyjna</c:v>
                </c:pt>
                <c:pt idx="5">
                  <c:v>usługowa</c:v>
                </c:pt>
                <c:pt idx="6">
                  <c:v>wychowawcza</c:v>
                </c:pt>
              </c:strCache>
            </c:strRef>
          </c:cat>
          <c:val>
            <c:numRef>
              <c:f>'7. Rekomendowane rodzaje prac'!$C$11:$C$18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'7. Rekomendowane rodzaje prac'!$D$9:$D$10</c:f>
              <c:strCache>
                <c:ptCount val="1"/>
                <c:pt idx="0">
                  <c:v>Procent rodzaje prac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 Rekomendowane rodzaje prac'!$B$11:$B$18</c:f>
              <c:strCache>
                <c:ptCount val="7"/>
                <c:pt idx="0">
                  <c:v>artystyczna</c:v>
                </c:pt>
                <c:pt idx="1">
                  <c:v>organizacyjna</c:v>
                </c:pt>
                <c:pt idx="2">
                  <c:v>porządkowa</c:v>
                </c:pt>
                <c:pt idx="3">
                  <c:v>poznawcza</c:v>
                </c:pt>
                <c:pt idx="4">
                  <c:v>produkcyjna</c:v>
                </c:pt>
                <c:pt idx="5">
                  <c:v>usługowa</c:v>
                </c:pt>
                <c:pt idx="6">
                  <c:v>wychowawcza</c:v>
                </c:pt>
              </c:strCache>
            </c:strRef>
          </c:cat>
          <c:val>
            <c:numRef>
              <c:f>'7. Rekomendowane rodzaje prac'!$D$11:$D$18</c:f>
              <c:numCache>
                <c:formatCode>0.00%</c:formatCode>
                <c:ptCount val="7"/>
                <c:pt idx="0">
                  <c:v>0.23529411764705882</c:v>
                </c:pt>
                <c:pt idx="1">
                  <c:v>0.29411764705882354</c:v>
                </c:pt>
                <c:pt idx="2">
                  <c:v>0.058823529411764705</c:v>
                </c:pt>
                <c:pt idx="3">
                  <c:v>0.058823529411764705</c:v>
                </c:pt>
                <c:pt idx="4">
                  <c:v>0.11764705882352941</c:v>
                </c:pt>
                <c:pt idx="5">
                  <c:v>0.11764705882352941</c:v>
                </c:pt>
                <c:pt idx="6">
                  <c:v>0.11764705882352941</c:v>
                </c:pt>
              </c:numCache>
            </c:numRef>
          </c:val>
        </c:ser>
        <c:axId val="49717339"/>
        <c:axId val="44802868"/>
      </c:bar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17339"/>
        <c:crosses val="autoZero"/>
        <c:crossBetween val="between"/>
        <c:dispUnits/>
      </c:valAx>
    </c:plotArea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/>
    </c:ext>
  </c:extLst>
  <c:lang xmlns:c="http://schemas.openxmlformats.org/drawingml/2006/chart" val="pl-PL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[0]10. Wybrane zawody!Tabela przestawna4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zcionka tekstu podstawowego"/>
                <a:ea typeface="Czcionka tekstu podstawowego"/>
                <a:cs typeface="Czcionka tekstu podstawowego"/>
              </a:rPr>
              <a:t>Wybrane zawody</a:t>
            </a:r>
          </a:p>
        </c:rich>
      </c:tx>
      <c:layout>
        <c:manualLayout>
          <c:xMode val="edge"/>
          <c:yMode val="edge"/>
          <c:x val="0.3075"/>
          <c:y val="0.0282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'10. Wybrane zawody'!$C$10:$C$11</c:f>
              <c:strCache>
                <c:ptCount val="1"/>
                <c:pt idx="0">
                  <c:v>procent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 Wybrane zawody'!$A$12:$A$27</c:f>
              <c:strCache>
                <c:ptCount val="15"/>
                <c:pt idx="0">
                  <c:v>Aktor scen muzycznych</c:v>
                </c:pt>
                <c:pt idx="1">
                  <c:v>Fotograf</c:v>
                </c:pt>
                <c:pt idx="2">
                  <c:v>Kucharz</c:v>
                </c:pt>
                <c:pt idx="3">
                  <c:v>Muzyk</c:v>
                </c:pt>
                <c:pt idx="4">
                  <c:v>Operator maszyn leśnych</c:v>
                </c:pt>
                <c:pt idx="5">
                  <c:v>Opiekunka środowiskowa</c:v>
                </c:pt>
                <c:pt idx="6">
                  <c:v>Technik bezpieczeństwa i higieny pracy</c:v>
                </c:pt>
                <c:pt idx="7">
                  <c:v>Technik budowy fortepianów i pianin</c:v>
                </c:pt>
                <c:pt idx="8">
                  <c:v>Technik drogownictwa</c:v>
                </c:pt>
                <c:pt idx="9">
                  <c:v>Technik księgarstwa</c:v>
                </c:pt>
                <c:pt idx="10">
                  <c:v>Technik logistyk</c:v>
                </c:pt>
                <c:pt idx="11">
                  <c:v>Technik realizacji dźwięku</c:v>
                </c:pt>
                <c:pt idx="12">
                  <c:v>Technik teleinformatyk</c:v>
                </c:pt>
                <c:pt idx="13">
                  <c:v>Technik transportu kolejowego</c:v>
                </c:pt>
                <c:pt idx="14">
                  <c:v>Technik żeglugi śródlądowej</c:v>
                </c:pt>
              </c:strCache>
            </c:strRef>
          </c:cat>
          <c:val>
            <c:numRef>
              <c:f>'10. Wybrane zawody'!$C$12:$C$27</c:f>
              <c:numCache>
                <c:formatCode>0.00%</c:formatCode>
                <c:ptCount val="15"/>
                <c:pt idx="0">
                  <c:v>0.058823529411764705</c:v>
                </c:pt>
                <c:pt idx="1">
                  <c:v>0.11764705882352941</c:v>
                </c:pt>
                <c:pt idx="2">
                  <c:v>0.058823529411764705</c:v>
                </c:pt>
                <c:pt idx="3">
                  <c:v>0.058823529411764705</c:v>
                </c:pt>
                <c:pt idx="4">
                  <c:v>0.058823529411764705</c:v>
                </c:pt>
                <c:pt idx="5">
                  <c:v>0.058823529411764705</c:v>
                </c:pt>
                <c:pt idx="6">
                  <c:v>0.058823529411764705</c:v>
                </c:pt>
                <c:pt idx="7">
                  <c:v>0.058823529411764705</c:v>
                </c:pt>
                <c:pt idx="8">
                  <c:v>0.11764705882352941</c:v>
                </c:pt>
                <c:pt idx="9">
                  <c:v>0.058823529411764705</c:v>
                </c:pt>
                <c:pt idx="10">
                  <c:v>0.058823529411764705</c:v>
                </c:pt>
                <c:pt idx="11">
                  <c:v>0.058823529411764705</c:v>
                </c:pt>
                <c:pt idx="12">
                  <c:v>0.058823529411764705</c:v>
                </c:pt>
                <c:pt idx="13">
                  <c:v>0.058823529411764705</c:v>
                </c:pt>
                <c:pt idx="14">
                  <c:v>0.058823529411764705</c:v>
                </c:pt>
              </c:numCache>
            </c:numRef>
          </c:val>
        </c:ser>
        <c:axId val="572629"/>
        <c:axId val="5153662"/>
      </c:barChart>
      <c:barChart>
        <c:barDir val="col"/>
        <c:grouping val="clustered"/>
        <c:varyColors val="0"/>
        <c:ser>
          <c:idx val="0"/>
          <c:order val="1"/>
          <c:tx>
            <c:strRef>
              <c:f>'10. Wybrane zawody'!$B$10:$B$11</c:f>
              <c:strCache>
                <c:ptCount val="1"/>
                <c:pt idx="0">
                  <c:v>Licznik z Zawód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 Wybrane zawody'!$A$12:$A$27</c:f>
              <c:strCache>
                <c:ptCount val="15"/>
                <c:pt idx="0">
                  <c:v>Aktor scen muzycznych</c:v>
                </c:pt>
                <c:pt idx="1">
                  <c:v>Fotograf</c:v>
                </c:pt>
                <c:pt idx="2">
                  <c:v>Kucharz</c:v>
                </c:pt>
                <c:pt idx="3">
                  <c:v>Muzyk</c:v>
                </c:pt>
                <c:pt idx="4">
                  <c:v>Operator maszyn leśnych</c:v>
                </c:pt>
                <c:pt idx="5">
                  <c:v>Opiekunka środowiskowa</c:v>
                </c:pt>
                <c:pt idx="6">
                  <c:v>Technik bezpieczeństwa i higieny pracy</c:v>
                </c:pt>
                <c:pt idx="7">
                  <c:v>Technik budowy fortepianów i pianin</c:v>
                </c:pt>
                <c:pt idx="8">
                  <c:v>Technik drogownictwa</c:v>
                </c:pt>
                <c:pt idx="9">
                  <c:v>Technik księgarstwa</c:v>
                </c:pt>
                <c:pt idx="10">
                  <c:v>Technik logistyk</c:v>
                </c:pt>
                <c:pt idx="11">
                  <c:v>Technik realizacji dźwięku</c:v>
                </c:pt>
                <c:pt idx="12">
                  <c:v>Technik teleinformatyk</c:v>
                </c:pt>
                <c:pt idx="13">
                  <c:v>Technik transportu kolejowego</c:v>
                </c:pt>
                <c:pt idx="14">
                  <c:v>Technik żeglugi śródlądowej</c:v>
                </c:pt>
              </c:strCache>
            </c:strRef>
          </c:cat>
          <c:val>
            <c:numRef>
              <c:f>'10. Wybrane zawody'!$B$12:$B$27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axId val="46382959"/>
        <c:axId val="14793448"/>
      </c:bar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l"/>
        <c:majorGridlines/>
        <c:delete val="0"/>
        <c:numFmt formatCode="0.00%" sourceLinked="1"/>
        <c:majorTickMark val="out"/>
        <c:minorTickMark val="none"/>
        <c:tickLblPos val="nextTo"/>
        <c:crossAx val="572629"/>
        <c:crosses val="autoZero"/>
        <c:crossBetween val="between"/>
        <c:dispUnits/>
      </c:valAx>
      <c:catAx>
        <c:axId val="46382959"/>
        <c:scaling>
          <c:orientation val="minMax"/>
        </c:scaling>
        <c:axPos val="b"/>
        <c:delete val="1"/>
        <c:majorTickMark val="out"/>
        <c:minorTickMark val="none"/>
        <c:tickLblPos val="nextTo"/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82959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/>
    </c:ext>
  </c:extLst>
  <c:lang xmlns:c="http://schemas.openxmlformats.org/drawingml/2006/chart" val="pl-PL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9525</xdr:rowOff>
    </xdr:from>
    <xdr:to>
      <xdr:col>3</xdr:col>
      <xdr:colOff>866775</xdr:colOff>
      <xdr:row>66</xdr:row>
      <xdr:rowOff>180975</xdr:rowOff>
    </xdr:to>
    <xdr:graphicFrame macro="">
      <xdr:nvGraphicFramePr>
        <xdr:cNvPr id="3" name="Wykres 2"/>
        <xdr:cNvGraphicFramePr/>
      </xdr:nvGraphicFramePr>
      <xdr:xfrm>
        <a:off x="76200" y="923925"/>
        <a:ext cx="11706225" cy="1122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1009650</xdr:colOff>
      <xdr:row>5</xdr:row>
      <xdr:rowOff>9525</xdr:rowOff>
    </xdr:from>
    <xdr:to>
      <xdr:col>16</xdr:col>
      <xdr:colOff>447675</xdr:colOff>
      <xdr:row>66</xdr:row>
      <xdr:rowOff>190500</xdr:rowOff>
    </xdr:to>
    <xdr:graphicFrame macro="">
      <xdr:nvGraphicFramePr>
        <xdr:cNvPr id="4" name="Wykres 3"/>
        <xdr:cNvGraphicFramePr/>
      </xdr:nvGraphicFramePr>
      <xdr:xfrm>
        <a:off x="11925300" y="923925"/>
        <a:ext cx="11877675" cy="1122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19050</xdr:rowOff>
    </xdr:from>
    <xdr:to>
      <xdr:col>8</xdr:col>
      <xdr:colOff>9525</xdr:colOff>
      <xdr:row>24</xdr:row>
      <xdr:rowOff>123825</xdr:rowOff>
    </xdr:to>
    <xdr:graphicFrame macro="">
      <xdr:nvGraphicFramePr>
        <xdr:cNvPr id="3" name="Wykres 2"/>
        <xdr:cNvGraphicFramePr/>
      </xdr:nvGraphicFramePr>
      <xdr:xfrm>
        <a:off x="66675" y="561975"/>
        <a:ext cx="132111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5</xdr:col>
      <xdr:colOff>904875</xdr:colOff>
      <xdr:row>27</xdr:row>
      <xdr:rowOff>85725</xdr:rowOff>
    </xdr:to>
    <xdr:graphicFrame macro="">
      <xdr:nvGraphicFramePr>
        <xdr:cNvPr id="2" name="Wykres 1"/>
        <xdr:cNvGraphicFramePr/>
      </xdr:nvGraphicFramePr>
      <xdr:xfrm>
        <a:off x="9525" y="1457325"/>
        <a:ext cx="76581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19</xdr:row>
      <xdr:rowOff>76200</xdr:rowOff>
    </xdr:from>
    <xdr:to>
      <xdr:col>10</xdr:col>
      <xdr:colOff>676275</xdr:colOff>
      <xdr:row>41</xdr:row>
      <xdr:rowOff>123825</xdr:rowOff>
    </xdr:to>
    <xdr:graphicFrame macro="">
      <xdr:nvGraphicFramePr>
        <xdr:cNvPr id="2" name="Wykres 1"/>
        <xdr:cNvGraphicFramePr/>
      </xdr:nvGraphicFramePr>
      <xdr:xfrm>
        <a:off x="685800" y="3514725"/>
        <a:ext cx="113157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9</xdr:row>
      <xdr:rowOff>19050</xdr:rowOff>
    </xdr:from>
    <xdr:to>
      <xdr:col>14</xdr:col>
      <xdr:colOff>409575</xdr:colOff>
      <xdr:row>33</xdr:row>
      <xdr:rowOff>171450</xdr:rowOff>
    </xdr:to>
    <xdr:graphicFrame macro="">
      <xdr:nvGraphicFramePr>
        <xdr:cNvPr id="2" name="Wykres 1"/>
        <xdr:cNvGraphicFramePr/>
      </xdr:nvGraphicFramePr>
      <xdr:xfrm>
        <a:off x="5486400" y="1647825"/>
        <a:ext cx="94488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32" refreshedBy="Jakub Bylinowski" refreshedVersion="3">
  <cacheSource type="worksheet">
    <worksheetSource ref="EI1:EI1048576" sheet="Src"/>
  </cacheSource>
  <cacheFields count="1">
    <cacheField name="Zawód">
      <sharedItems containsBlank="1" containsMixedTypes="0" count="23">
        <s v="Operator maszyn leśnych"/>
        <s v="Technik logistyk"/>
        <s v="Fotograf"/>
        <s v="Technik budowy fortepianów i pianin"/>
        <s v="Aktor scen muzycznych"/>
        <s v="Technik bezpieczeństwa i higieny pracy"/>
        <s v="Technik transportu kolejowego"/>
        <s v="Kucharz"/>
        <s v="Technik realizacji dźwięku"/>
        <s v="Technik księgarstwa"/>
        <s v="Muzyk"/>
        <s v="Opiekunka środowiskowa"/>
        <s v="Technik żeglugi śródlądowej"/>
        <s v="Technik drogownictwa"/>
        <s v="Technik teleinformatyk"/>
        <m/>
        <s v="Technik technologii odzieży"/>
        <s v="Technik rachunkowości"/>
        <s v="Technik tyfloinformatyk"/>
        <s v="Technik telekomunikacji"/>
        <s v="Technik cyfrowych procesów graficznych"/>
        <s v="Introligator"/>
        <s v="Technik administracji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32" refreshedBy="Jakub Bylinowski" refreshedVersion="3">
  <cacheSource type="worksheet">
    <worksheetSource ref="EH1:EH1048576" sheet="Src"/>
  </cacheSource>
  <cacheFields count="1">
    <cacheField name="Rodzaj pracy">
      <sharedItems containsBlank="1" containsMixedTypes="0" count="9">
        <s v="usługowa"/>
        <s v="organizacyjna"/>
        <s v="artystyczna"/>
        <s v="produkcyjna"/>
        <s v="wychowawcza"/>
        <s v="porządkowa"/>
        <s v="poznawcza"/>
        <m/>
        <s v="informacyjn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2"/>
  </r>
  <r>
    <x v="11"/>
  </r>
  <r>
    <x v="12"/>
  </r>
  <r>
    <x v="13"/>
  </r>
  <r>
    <x v="13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">
  <r>
    <x v="0"/>
  </r>
  <r>
    <x v="1"/>
  </r>
  <r>
    <x v="2"/>
  </r>
  <r>
    <x v="3"/>
  </r>
  <r>
    <x v="2"/>
  </r>
  <r>
    <x v="4"/>
  </r>
  <r>
    <x v="5"/>
  </r>
  <r>
    <x v="3"/>
  </r>
  <r>
    <x v="1"/>
  </r>
  <r>
    <x v="0"/>
  </r>
  <r>
    <x v="2"/>
  </r>
  <r>
    <x v="2"/>
  </r>
  <r>
    <x v="4"/>
  </r>
  <r>
    <x v="1"/>
  </r>
  <r>
    <x v="1"/>
  </r>
  <r>
    <x v="1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ela przestawna3" cacheId="1" applyNumberFormats="0" applyBorderFormats="0" applyFontFormats="0" applyPatternFormats="0" applyAlignmentFormats="0" applyWidthHeightFormats="1" dataCaption="Wartości" showMissing="1" preserveFormatting="1" useAutoFormatting="1" itemPrintTitles="1" compactData="0" createdVersion="3" updatedVersion="3" indent="0" multipleFieldFilters="0" showMemberPropertyTips="1">
  <location ref="B9:D18" firstHeaderRow="1" firstDataRow="2" firstDataCol="1"/>
  <pivotFields count="1">
    <pivotField axis="axisRow" dataField="1" showAll="0">
      <items count="10">
        <item x="2"/>
        <item m="1" x="8"/>
        <item x="1"/>
        <item x="5"/>
        <item x="6"/>
        <item x="3"/>
        <item x="0"/>
        <item x="4"/>
        <item h="1" x="7"/>
        <item t="default"/>
      </items>
    </pivotField>
  </pivotFields>
  <rowFields count="1">
    <field x="0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Licznik z Rodzaj pracy" fld="0" subtotal="count" baseField="0" baseItem="0"/>
    <dataField name="Procent rodzaje prac" fld="0" subtotal="count" showDataAs="percentOfTotal" baseField="0" baseItem="8" numFmtId="10"/>
  </dataFields>
  <pivotTableStyleInfo name="PivotStyleMedium13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4" cacheId="0" applyNumberFormats="0" applyBorderFormats="0" applyFontFormats="0" applyPatternFormats="0" applyAlignmentFormats="0" applyWidthHeightFormats="1" dataCaption="Wartości" showMissing="1" preserveFormatting="1" useAutoFormatting="1" itemPrintTitles="1" compactData="0" createdVersion="3" updatedVersion="3" indent="0" multipleFieldFilters="0" showMemberPropertyTips="1">
  <location ref="A10:C27" firstHeaderRow="1" firstDataRow="2" firstDataCol="1"/>
  <pivotFields count="1">
    <pivotField axis="axisRow" dataField="1" showAll="0">
      <items count="24">
        <item x="4"/>
        <item x="2"/>
        <item m="1" x="21"/>
        <item x="7"/>
        <item x="10"/>
        <item x="0"/>
        <item x="11"/>
        <item m="1" x="22"/>
        <item x="5"/>
        <item x="3"/>
        <item m="1" x="20"/>
        <item x="13"/>
        <item x="9"/>
        <item x="1"/>
        <item m="1" x="17"/>
        <item x="8"/>
        <item m="1" x="16"/>
        <item x="14"/>
        <item m="1" x="19"/>
        <item x="6"/>
        <item m="1" x="18"/>
        <item x="12"/>
        <item h="1" x="15"/>
        <item t="default"/>
      </items>
    </pivotField>
  </pivotFields>
  <rowFields count="1">
    <field x="0"/>
  </rowFields>
  <rowItems count="16">
    <i>
      <x/>
    </i>
    <i>
      <x v="1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>
      <x v="15"/>
    </i>
    <i>
      <x v="17"/>
    </i>
    <i>
      <x v="19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nik z Zawód" fld="0" subtotal="count" baseField="0" baseItem="0"/>
    <dataField name="procent" fld="0" subtotal="count" showDataAs="percentOfTotal" baseField="0" baseItem="0" numFmtId="10"/>
  </dataFields>
  <pivotTableStyleInfo name="PivotStyleMedium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a1" displayName="Tabela1" ref="F5:G10" totalsRowShown="0" headerRowDxfId="30" dataDxfId="29">
  <autoFilter ref="F5:G10"/>
  <tableColumns count="2">
    <tableColumn id="1" name="Opis" dataDxfId="28"/>
    <tableColumn id="2" name="Ilość" dataDxfId="27">
      <calculatedColumnFormula>G7+G7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69:D153" totalsRowShown="0" headerRowDxfId="26" dataDxfId="24" tableBorderDxfId="23" headerRowBorderDxfId="25" totalsRowBorderDxfId="22">
  <autoFilter ref="A69:D153"/>
  <tableColumns count="4">
    <tableColumn id="1" name="lp" dataDxfId="21"/>
    <tableColumn id="2" name="pytanie" dataDxfId="20"/>
    <tableColumn id="3" name="ilość odpowiedzi &quot;tak&quot;" dataDxfId="19">
      <calculatedColumnFormula>COUNTIF(Src!J:J,"Tak")</calculatedColumnFormula>
    </tableColumn>
    <tableColumn id="4" name="procent odpowiedzi &quot;tak&quot;" dataDxfId="18">
      <calculatedColumnFormula>C70/(COUNTA(Src!J:J)-1)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A26:H46" totalsRowShown="0" headerRowDxfId="17" dataDxfId="16">
  <autoFilter ref="A26:H46"/>
  <tableColumns count="8">
    <tableColumn id="1" name="lp" dataDxfId="15"/>
    <tableColumn id="2" name="opis" dataDxfId="14"/>
    <tableColumn id="3" name="odp 1" dataDxfId="13">
      <calculatedColumnFormula>PoliczDlaOdp(2,J27,"1")</calculatedColumnFormula>
    </tableColumn>
    <tableColumn id="4" name="odp 2" dataDxfId="12">
      <calculatedColumnFormula>PoliczDlaOdp(2,J27,"2")</calculatedColumnFormula>
    </tableColumn>
    <tableColumn id="5" name="odp 3" dataDxfId="11">
      <calculatedColumnFormula>PoliczDlaOdp(2,J27,"3")</calculatedColumnFormula>
    </tableColumn>
    <tableColumn id="6" name="odp 4" dataDxfId="10">
      <calculatedColumnFormula>PoliczDlaOdp(2,J27,"4")</calculatedColumnFormula>
    </tableColumn>
    <tableColumn id="7" name="odp 5" dataDxfId="9">
      <calculatedColumnFormula>PoliczDlaOdp(2,J27,"5")</calculatedColumnFormula>
    </tableColumn>
    <tableColumn id="8" name="odp 6" dataDxfId="8">
      <calculatedColumnFormula>PoliczDlaOdp(2,J27,"6")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A6:F7" totalsRowShown="0" headerRowDxfId="7" dataDxfId="6">
  <autoFilter ref="A6:F7"/>
  <tableColumns count="6">
    <tableColumn id="1" name="Typ artystyczny" dataDxfId="5">
      <calculatedColumnFormula>AVERAGE(Src!DZ:DZ)</calculatedColumnFormula>
    </tableColumn>
    <tableColumn id="2" name="Typ badawczy" dataDxfId="4">
      <calculatedColumnFormula>AVERAGE(Src!EA:EA)</calculatedColumnFormula>
    </tableColumn>
    <tableColumn id="3" name="Typ konwencjonalny" dataDxfId="3">
      <calculatedColumnFormula>AVERAGE(Src!EB:EB)</calculatedColumnFormula>
    </tableColumn>
    <tableColumn id="4" name="Typ przedsiębiorczy" dataDxfId="2">
      <calculatedColumnFormula>AVERAGE(Src!EC:EC)</calculatedColumnFormula>
    </tableColumn>
    <tableColumn id="5" name="Typ realistyczny" dataDxfId="1">
      <calculatedColumnFormula>AVERAGE(Src!ED:ED)</calculatedColumnFormula>
    </tableColumn>
    <tableColumn id="6" name="Typ społeczny" dataDxfId="0">
      <calculatedColumnFormula>AVERAGE(Src!EE:EE)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7:EL34"/>
  <sheetViews>
    <sheetView tabSelected="1" zoomScale="115" zoomScaleNormal="115" workbookViewId="0" topLeftCell="A1">
      <selection activeCell="D4" sqref="D4"/>
    </sheetView>
  </sheetViews>
  <sheetFormatPr defaultColWidth="8.796875" defaultRowHeight="14.25"/>
  <cols>
    <col min="2" max="2" width="15.59765625" style="0" customWidth="1"/>
    <col min="3" max="3" width="18.09765625" style="0" customWidth="1"/>
  </cols>
  <sheetData>
    <row r="7" spans="130:140" ht="14.25">
      <c r="DZ7" s="5"/>
      <c r="EA7" s="5"/>
      <c r="EB7" s="5"/>
      <c r="EC7" s="5"/>
      <c r="ED7" s="5"/>
      <c r="EE7" s="5"/>
      <c r="EJ7" s="6"/>
    </row>
    <row r="8" spans="2:140" ht="22.5" customHeight="1">
      <c r="B8" s="4" t="s">
        <v>368</v>
      </c>
      <c r="C8" s="32"/>
      <c r="D8" s="32"/>
      <c r="E8" s="32"/>
      <c r="F8" s="32"/>
      <c r="G8" s="32"/>
      <c r="H8" s="32"/>
      <c r="DZ8" s="5"/>
      <c r="EA8" s="5"/>
      <c r="EB8" s="5"/>
      <c r="EC8" s="5"/>
      <c r="ED8" s="5"/>
      <c r="EE8" s="5"/>
      <c r="EJ8" s="6"/>
    </row>
    <row r="9" spans="130:140" ht="14.25">
      <c r="DZ9" s="5"/>
      <c r="EA9" s="5"/>
      <c r="EB9" s="5"/>
      <c r="EC9" s="5"/>
      <c r="ED9" s="5"/>
      <c r="EE9" s="5"/>
      <c r="EJ9" s="6"/>
    </row>
    <row r="10" spans="130:140" ht="14.25">
      <c r="DZ10" s="5"/>
      <c r="EA10" s="5"/>
      <c r="EB10" s="5"/>
      <c r="EC10" s="5"/>
      <c r="ED10" s="5"/>
      <c r="EE10" s="5"/>
      <c r="EJ10" s="6"/>
    </row>
    <row r="11" spans="130:140" ht="14.25">
      <c r="DZ11" s="5"/>
      <c r="EA11" s="5"/>
      <c r="EB11" s="5"/>
      <c r="EC11" s="5"/>
      <c r="ED11" s="5"/>
      <c r="EE11" s="5"/>
      <c r="EJ11" s="6"/>
    </row>
    <row r="12" spans="130:140" ht="14.25">
      <c r="DZ12" s="5"/>
      <c r="EA12" s="5"/>
      <c r="EB12" s="5"/>
      <c r="EC12" s="5"/>
      <c r="ED12" s="5"/>
      <c r="EE12" s="5"/>
      <c r="EJ12" s="6"/>
    </row>
    <row r="13" spans="130:140" ht="14.25">
      <c r="DZ13" s="5"/>
      <c r="EA13" s="5"/>
      <c r="EB13" s="5"/>
      <c r="EC13" s="5"/>
      <c r="ED13" s="5"/>
      <c r="EE13" s="5"/>
      <c r="EJ13" s="6"/>
    </row>
    <row r="14" spans="130:140" ht="14.25">
      <c r="DZ14" s="5"/>
      <c r="EA14" s="5"/>
      <c r="EB14" s="5"/>
      <c r="EC14" s="5"/>
      <c r="ED14" s="5"/>
      <c r="EE14" s="5"/>
      <c r="EJ14" s="6"/>
    </row>
    <row r="15" spans="130:140" ht="14.25">
      <c r="DZ15" s="5"/>
      <c r="EA15" s="5"/>
      <c r="EB15" s="5"/>
      <c r="EC15" s="5"/>
      <c r="ED15" s="5"/>
      <c r="EE15" s="5"/>
      <c r="EJ15" s="6"/>
    </row>
    <row r="16" spans="130:140" ht="14.25">
      <c r="DZ16" s="5"/>
      <c r="EA16" s="5"/>
      <c r="EB16" s="5"/>
      <c r="EC16" s="5"/>
      <c r="ED16" s="5"/>
      <c r="EE16" s="5"/>
      <c r="EJ16" s="6"/>
    </row>
    <row r="17" spans="130:140" ht="14.25">
      <c r="DZ17" s="5"/>
      <c r="EA17" s="5"/>
      <c r="EB17" s="5"/>
      <c r="EC17" s="5"/>
      <c r="ED17" s="5"/>
      <c r="EE17" s="5"/>
      <c r="EJ17" s="6"/>
    </row>
    <row r="18" spans="130:140" ht="14.25">
      <c r="DZ18" s="5"/>
      <c r="EA18" s="5"/>
      <c r="EB18" s="5"/>
      <c r="EC18" s="5"/>
      <c r="ED18" s="5"/>
      <c r="EE18" s="5"/>
      <c r="EJ18" s="6"/>
    </row>
    <row r="19" spans="130:140" ht="14.25">
      <c r="DZ19" s="5"/>
      <c r="EA19" s="5"/>
      <c r="EB19" s="5"/>
      <c r="EC19" s="5"/>
      <c r="ED19" s="5"/>
      <c r="EE19" s="5"/>
      <c r="EJ19" s="6"/>
    </row>
    <row r="20" spans="130:142" ht="14.25">
      <c r="DZ20" s="5"/>
      <c r="EA20" s="5"/>
      <c r="EB20" s="5"/>
      <c r="EC20" s="5"/>
      <c r="ED20" s="5"/>
      <c r="EE20" s="5"/>
      <c r="EJ20" s="6"/>
      <c r="EL20" s="6"/>
    </row>
    <row r="21" spans="130:142" ht="14.25">
      <c r="DZ21" s="5"/>
      <c r="EA21" s="5"/>
      <c r="EB21" s="5"/>
      <c r="EC21" s="5"/>
      <c r="ED21" s="5"/>
      <c r="EE21" s="5"/>
      <c r="EJ21" s="6"/>
      <c r="EL21" s="6"/>
    </row>
    <row r="22" spans="130:142" ht="14.25">
      <c r="DZ22" s="5"/>
      <c r="EA22" s="5"/>
      <c r="EB22" s="5"/>
      <c r="EC22" s="5"/>
      <c r="ED22" s="5"/>
      <c r="EE22" s="5"/>
      <c r="EJ22" s="6"/>
      <c r="EL22" s="6"/>
    </row>
    <row r="23" spans="130:140" ht="14.25">
      <c r="DZ23" s="5"/>
      <c r="EA23" s="5"/>
      <c r="EB23" s="5"/>
      <c r="EC23" s="5"/>
      <c r="ED23" s="5"/>
      <c r="EE23" s="5"/>
      <c r="EJ23" s="6"/>
    </row>
    <row r="24" spans="130:140" ht="14.25">
      <c r="DZ24" s="5"/>
      <c r="EA24" s="5"/>
      <c r="EB24" s="5"/>
      <c r="EC24" s="5"/>
      <c r="ED24" s="5"/>
      <c r="EE24" s="5"/>
      <c r="EJ24" s="6"/>
    </row>
    <row r="25" spans="130:140" ht="14.25">
      <c r="DZ25" s="5"/>
      <c r="EA25" s="5"/>
      <c r="EB25" s="5"/>
      <c r="EC25" s="5"/>
      <c r="ED25" s="5"/>
      <c r="EE25" s="5"/>
      <c r="EJ25" s="6"/>
    </row>
    <row r="26" spans="130:140" ht="14.25">
      <c r="DZ26" s="5"/>
      <c r="EA26" s="5"/>
      <c r="EB26" s="5"/>
      <c r="EC26" s="5"/>
      <c r="ED26" s="5"/>
      <c r="EE26" s="5"/>
      <c r="EJ26" s="6"/>
    </row>
    <row r="27" spans="130:142" ht="14.25">
      <c r="DZ27" s="5"/>
      <c r="EA27" s="5"/>
      <c r="EB27" s="5"/>
      <c r="EC27" s="5"/>
      <c r="ED27" s="5"/>
      <c r="EE27" s="5"/>
      <c r="EJ27" s="6"/>
      <c r="EL27" s="6"/>
    </row>
    <row r="28" spans="130:140" ht="14.25">
      <c r="DZ28" s="5"/>
      <c r="EA28" s="5"/>
      <c r="EB28" s="5"/>
      <c r="EC28" s="5"/>
      <c r="ED28" s="5"/>
      <c r="EE28" s="5"/>
      <c r="EJ28" s="6"/>
    </row>
    <row r="29" spans="130:142" ht="14.25">
      <c r="DZ29" s="5"/>
      <c r="EA29" s="5"/>
      <c r="EB29" s="5"/>
      <c r="EC29" s="5"/>
      <c r="ED29" s="5"/>
      <c r="EE29" s="5"/>
      <c r="EJ29" s="6"/>
      <c r="EL29" s="6"/>
    </row>
    <row r="30" spans="130:140" ht="14.25">
      <c r="DZ30" s="5"/>
      <c r="EA30" s="5"/>
      <c r="EB30" s="5"/>
      <c r="EC30" s="5"/>
      <c r="ED30" s="5"/>
      <c r="EE30" s="5"/>
      <c r="EJ30" s="6"/>
    </row>
    <row r="31" spans="130:140" ht="14.25">
      <c r="DZ31" s="5"/>
      <c r="EA31" s="5"/>
      <c r="EB31" s="5"/>
      <c r="EC31" s="5"/>
      <c r="ED31" s="5"/>
      <c r="EE31" s="5"/>
      <c r="EJ31" s="6"/>
    </row>
    <row r="32" spans="130:140" ht="14.25">
      <c r="DZ32" s="5"/>
      <c r="EA32" s="5"/>
      <c r="EB32" s="5"/>
      <c r="EC32" s="5"/>
      <c r="ED32" s="5"/>
      <c r="EE32" s="5"/>
      <c r="EJ32" s="6"/>
    </row>
    <row r="33" spans="130:140" ht="14.25">
      <c r="DZ33" s="5"/>
      <c r="EA33" s="5"/>
      <c r="EB33" s="5"/>
      <c r="EC33" s="5"/>
      <c r="ED33" s="5"/>
      <c r="EE33" s="5"/>
      <c r="EJ33" s="6"/>
    </row>
    <row r="34" spans="130:140" ht="14.25">
      <c r="DZ34" s="5"/>
      <c r="EA34" s="5"/>
      <c r="EB34" s="5"/>
      <c r="EC34" s="5"/>
      <c r="ED34" s="5"/>
      <c r="EE34" s="5"/>
      <c r="EJ34" s="6"/>
    </row>
  </sheetData>
  <mergeCells count="1">
    <mergeCell ref="C8:H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0:C27"/>
  <sheetViews>
    <sheetView workbookViewId="0" topLeftCell="A7">
      <selection activeCell="B29" sqref="B29"/>
    </sheetView>
  </sheetViews>
  <sheetFormatPr defaultColWidth="8.796875" defaultRowHeight="14.25"/>
  <cols>
    <col min="1" max="1" width="33.69921875" style="0" customWidth="1"/>
    <col min="2" max="2" width="14" style="0" bestFit="1" customWidth="1"/>
    <col min="3" max="3" width="8" style="0" customWidth="1"/>
  </cols>
  <sheetData>
    <row r="10" ht="14.25">
      <c r="B10" s="27" t="s">
        <v>391</v>
      </c>
    </row>
    <row r="11" spans="1:3" ht="14.25">
      <c r="A11" s="27" t="s">
        <v>373</v>
      </c>
      <c r="B11" t="s">
        <v>375</v>
      </c>
      <c r="C11" t="s">
        <v>392</v>
      </c>
    </row>
    <row r="12" spans="1:3" ht="14.25">
      <c r="A12" s="28" t="s">
        <v>251</v>
      </c>
      <c r="B12" s="29">
        <v>1</v>
      </c>
      <c r="C12" s="30">
        <v>0.058823529411764705</v>
      </c>
    </row>
    <row r="13" spans="1:3" ht="14.25">
      <c r="A13" s="28" t="s">
        <v>223</v>
      </c>
      <c r="B13" s="29">
        <v>2</v>
      </c>
      <c r="C13" s="30">
        <v>0.11764705882352941</v>
      </c>
    </row>
    <row r="14" spans="1:3" ht="14.25">
      <c r="A14" s="28" t="s">
        <v>279</v>
      </c>
      <c r="B14" s="29">
        <v>1</v>
      </c>
      <c r="C14" s="30">
        <v>0.058823529411764705</v>
      </c>
    </row>
    <row r="15" spans="1:3" ht="14.25">
      <c r="A15" s="28" t="s">
        <v>299</v>
      </c>
      <c r="B15" s="29">
        <v>1</v>
      </c>
      <c r="C15" s="30">
        <v>0.058823529411764705</v>
      </c>
    </row>
    <row r="16" spans="1:3" ht="14.25">
      <c r="A16" s="28" t="s">
        <v>180</v>
      </c>
      <c r="B16" s="29">
        <v>1</v>
      </c>
      <c r="C16" s="30">
        <v>0.058823529411764705</v>
      </c>
    </row>
    <row r="17" spans="1:3" ht="14.25">
      <c r="A17" s="28" t="s">
        <v>303</v>
      </c>
      <c r="B17" s="29">
        <v>1</v>
      </c>
      <c r="C17" s="30">
        <v>0.058823529411764705</v>
      </c>
    </row>
    <row r="18" spans="1:3" ht="14.25">
      <c r="A18" s="28" t="s">
        <v>264</v>
      </c>
      <c r="B18" s="29">
        <v>1</v>
      </c>
      <c r="C18" s="30">
        <v>0.058823529411764705</v>
      </c>
    </row>
    <row r="19" spans="1:3" ht="14.25">
      <c r="A19" s="28" t="s">
        <v>241</v>
      </c>
      <c r="B19" s="29">
        <v>1</v>
      </c>
      <c r="C19" s="30">
        <v>0.058823529411764705</v>
      </c>
    </row>
    <row r="20" spans="1:3" ht="14.25">
      <c r="A20" s="28" t="s">
        <v>314</v>
      </c>
      <c r="B20" s="29">
        <v>2</v>
      </c>
      <c r="C20" s="30">
        <v>0.11764705882352941</v>
      </c>
    </row>
    <row r="21" spans="1:3" ht="14.25">
      <c r="A21" s="28" t="s">
        <v>293</v>
      </c>
      <c r="B21" s="29">
        <v>1</v>
      </c>
      <c r="C21" s="30">
        <v>0.058823529411764705</v>
      </c>
    </row>
    <row r="22" spans="1:3" ht="14.25">
      <c r="A22" s="28" t="s">
        <v>203</v>
      </c>
      <c r="B22" s="29">
        <v>1</v>
      </c>
      <c r="C22" s="30">
        <v>0.058823529411764705</v>
      </c>
    </row>
    <row r="23" spans="1:3" ht="14.25">
      <c r="A23" s="28" t="s">
        <v>285</v>
      </c>
      <c r="B23" s="29">
        <v>1</v>
      </c>
      <c r="C23" s="30">
        <v>0.058823529411764705</v>
      </c>
    </row>
    <row r="24" spans="1:3" ht="14.25">
      <c r="A24" s="28" t="s">
        <v>325</v>
      </c>
      <c r="B24" s="29">
        <v>1</v>
      </c>
      <c r="C24" s="30">
        <v>0.058823529411764705</v>
      </c>
    </row>
    <row r="25" spans="1:3" ht="14.25">
      <c r="A25" s="28" t="s">
        <v>270</v>
      </c>
      <c r="B25" s="29">
        <v>1</v>
      </c>
      <c r="C25" s="30">
        <v>0.058823529411764705</v>
      </c>
    </row>
    <row r="26" spans="1:3" ht="14.25">
      <c r="A26" s="28" t="s">
        <v>307</v>
      </c>
      <c r="B26" s="29">
        <v>1</v>
      </c>
      <c r="C26" s="30">
        <v>0.058823529411764705</v>
      </c>
    </row>
    <row r="27" spans="1:3" ht="14.25">
      <c r="A27" s="28" t="s">
        <v>374</v>
      </c>
      <c r="B27" s="29">
        <v>17</v>
      </c>
      <c r="C27" s="30"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EM34"/>
  <sheetViews>
    <sheetView workbookViewId="0" topLeftCell="G4">
      <selection activeCell="EL21" sqref="EL21"/>
    </sheetView>
  </sheetViews>
  <sheetFormatPr defaultColWidth="8.796875" defaultRowHeight="14.25"/>
  <cols>
    <col min="1" max="139" width="14" style="0" customWidth="1"/>
    <col min="140" max="140" width="15.19921875" style="0" bestFit="1" customWidth="1"/>
    <col min="141" max="143" width="14" style="0" customWidth="1"/>
  </cols>
  <sheetData>
    <row r="2" ht="14.25">
      <c r="EF2">
        <f>35+42</f>
        <v>77</v>
      </c>
    </row>
    <row r="3" ht="14.25">
      <c r="EF3">
        <f>EF2/2</f>
        <v>38.5</v>
      </c>
    </row>
    <row r="6" spans="1:143" s="3" customFormat="1" ht="100.5" customHeight="1">
      <c r="A6" s="2" t="s">
        <v>5</v>
      </c>
      <c r="B6" s="2" t="s">
        <v>6</v>
      </c>
      <c r="C6" s="2" t="s">
        <v>2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" t="s">
        <v>21</v>
      </c>
      <c r="S6" s="2" t="s">
        <v>22</v>
      </c>
      <c r="T6" s="2" t="s">
        <v>23</v>
      </c>
      <c r="U6" s="2" t="s">
        <v>24</v>
      </c>
      <c r="V6" s="2" t="s">
        <v>25</v>
      </c>
      <c r="W6" s="2" t="s">
        <v>26</v>
      </c>
      <c r="X6" s="2" t="s">
        <v>27</v>
      </c>
      <c r="Y6" s="2" t="s">
        <v>28</v>
      </c>
      <c r="Z6" s="2" t="s">
        <v>29</v>
      </c>
      <c r="AA6" s="2" t="s">
        <v>30</v>
      </c>
      <c r="AB6" s="2" t="s">
        <v>31</v>
      </c>
      <c r="AC6" s="2" t="s">
        <v>32</v>
      </c>
      <c r="AD6" s="2" t="s">
        <v>33</v>
      </c>
      <c r="AE6" s="2" t="s">
        <v>34</v>
      </c>
      <c r="AF6" s="2" t="s">
        <v>35</v>
      </c>
      <c r="AG6" s="2" t="s">
        <v>36</v>
      </c>
      <c r="AH6" s="2" t="s">
        <v>37</v>
      </c>
      <c r="AI6" s="2" t="s">
        <v>38</v>
      </c>
      <c r="AJ6" s="2" t="s">
        <v>39</v>
      </c>
      <c r="AK6" s="2" t="s">
        <v>40</v>
      </c>
      <c r="AL6" s="2" t="s">
        <v>41</v>
      </c>
      <c r="AM6" s="2" t="s">
        <v>42</v>
      </c>
      <c r="AN6" s="2" t="s">
        <v>43</v>
      </c>
      <c r="AO6" s="2" t="s">
        <v>44</v>
      </c>
      <c r="AP6" s="2" t="s">
        <v>45</v>
      </c>
      <c r="AQ6" s="2" t="s">
        <v>46</v>
      </c>
      <c r="AR6" s="2" t="s">
        <v>47</v>
      </c>
      <c r="AS6" s="2" t="s">
        <v>48</v>
      </c>
      <c r="AT6" s="2" t="s">
        <v>49</v>
      </c>
      <c r="AU6" s="2" t="s">
        <v>50</v>
      </c>
      <c r="AV6" s="2" t="s">
        <v>51</v>
      </c>
      <c r="AW6" s="2" t="s">
        <v>52</v>
      </c>
      <c r="AX6" s="2" t="s">
        <v>53</v>
      </c>
      <c r="AY6" s="2" t="s">
        <v>54</v>
      </c>
      <c r="AZ6" s="2" t="s">
        <v>55</v>
      </c>
      <c r="BA6" s="2" t="s">
        <v>56</v>
      </c>
      <c r="BB6" s="2" t="s">
        <v>57</v>
      </c>
      <c r="BC6" s="2" t="s">
        <v>58</v>
      </c>
      <c r="BD6" s="2" t="s">
        <v>59</v>
      </c>
      <c r="BE6" s="2" t="s">
        <v>60</v>
      </c>
      <c r="BF6" s="2" t="s">
        <v>61</v>
      </c>
      <c r="BG6" s="2" t="s">
        <v>62</v>
      </c>
      <c r="BH6" s="2" t="s">
        <v>63</v>
      </c>
      <c r="BI6" s="2" t="s">
        <v>64</v>
      </c>
      <c r="BJ6" s="2" t="s">
        <v>65</v>
      </c>
      <c r="BK6" s="2" t="s">
        <v>66</v>
      </c>
      <c r="BL6" s="2" t="s">
        <v>67</v>
      </c>
      <c r="BM6" s="2" t="s">
        <v>68</v>
      </c>
      <c r="BN6" s="2" t="s">
        <v>69</v>
      </c>
      <c r="BO6" s="2" t="s">
        <v>70</v>
      </c>
      <c r="BP6" s="2" t="s">
        <v>71</v>
      </c>
      <c r="BQ6" s="2" t="s">
        <v>72</v>
      </c>
      <c r="BR6" s="2" t="s">
        <v>73</v>
      </c>
      <c r="BS6" s="2" t="s">
        <v>74</v>
      </c>
      <c r="BT6" s="2" t="s">
        <v>75</v>
      </c>
      <c r="BU6" s="2" t="s">
        <v>76</v>
      </c>
      <c r="BV6" s="2" t="s">
        <v>77</v>
      </c>
      <c r="BW6" s="2" t="s">
        <v>78</v>
      </c>
      <c r="BX6" s="2" t="s">
        <v>79</v>
      </c>
      <c r="BY6" s="2" t="s">
        <v>80</v>
      </c>
      <c r="BZ6" s="2" t="s">
        <v>81</v>
      </c>
      <c r="CA6" s="2" t="s">
        <v>82</v>
      </c>
      <c r="CB6" s="2" t="s">
        <v>83</v>
      </c>
      <c r="CC6" s="2" t="s">
        <v>84</v>
      </c>
      <c r="CD6" s="2" t="s">
        <v>85</v>
      </c>
      <c r="CE6" s="2" t="s">
        <v>86</v>
      </c>
      <c r="CF6" s="2" t="s">
        <v>87</v>
      </c>
      <c r="CG6" s="2" t="s">
        <v>88</v>
      </c>
      <c r="CH6" s="2" t="s">
        <v>89</v>
      </c>
      <c r="CI6" s="2" t="s">
        <v>90</v>
      </c>
      <c r="CJ6" s="2" t="s">
        <v>91</v>
      </c>
      <c r="CK6" s="2" t="s">
        <v>92</v>
      </c>
      <c r="CL6" s="2" t="s">
        <v>93</v>
      </c>
      <c r="CM6" s="2" t="s">
        <v>94</v>
      </c>
      <c r="CN6" s="2" t="s">
        <v>95</v>
      </c>
      <c r="CO6" s="2" t="s">
        <v>96</v>
      </c>
      <c r="CP6" s="2" t="s">
        <v>97</v>
      </c>
      <c r="CQ6" s="2" t="s">
        <v>98</v>
      </c>
      <c r="CR6" s="2" t="s">
        <v>99</v>
      </c>
      <c r="CS6" s="2" t="s">
        <v>100</v>
      </c>
      <c r="CT6" s="2" t="s">
        <v>101</v>
      </c>
      <c r="CU6" s="2" t="s">
        <v>102</v>
      </c>
      <c r="CV6" s="2" t="s">
        <v>103</v>
      </c>
      <c r="CW6" s="2" t="s">
        <v>104</v>
      </c>
      <c r="CX6" s="2" t="s">
        <v>105</v>
      </c>
      <c r="CY6" s="2" t="s">
        <v>106</v>
      </c>
      <c r="CZ6" s="2" t="s">
        <v>107</v>
      </c>
      <c r="DA6" s="2" t="s">
        <v>108</v>
      </c>
      <c r="DB6" s="2" t="s">
        <v>109</v>
      </c>
      <c r="DC6" s="2" t="s">
        <v>110</v>
      </c>
      <c r="DD6" s="2" t="s">
        <v>111</v>
      </c>
      <c r="DE6" s="2" t="s">
        <v>112</v>
      </c>
      <c r="DF6" s="2" t="s">
        <v>113</v>
      </c>
      <c r="DG6" s="2" t="s">
        <v>114</v>
      </c>
      <c r="DH6" s="2" t="s">
        <v>115</v>
      </c>
      <c r="DI6" s="2" t="s">
        <v>116</v>
      </c>
      <c r="DJ6" s="2" t="s">
        <v>117</v>
      </c>
      <c r="DK6" s="2" t="s">
        <v>118</v>
      </c>
      <c r="DL6" s="2" t="s">
        <v>119</v>
      </c>
      <c r="DM6" s="2" t="s">
        <v>120</v>
      </c>
      <c r="DN6" s="2" t="s">
        <v>121</v>
      </c>
      <c r="DO6" s="2" t="s">
        <v>122</v>
      </c>
      <c r="DP6" s="2" t="s">
        <v>123</v>
      </c>
      <c r="DQ6" s="2" t="s">
        <v>124</v>
      </c>
      <c r="DR6" s="2" t="s">
        <v>125</v>
      </c>
      <c r="DS6" s="2" t="s">
        <v>126</v>
      </c>
      <c r="DT6" s="2" t="s">
        <v>127</v>
      </c>
      <c r="DU6" s="2" t="s">
        <v>128</v>
      </c>
      <c r="DV6" s="2" t="s">
        <v>129</v>
      </c>
      <c r="DW6" s="2" t="s">
        <v>130</v>
      </c>
      <c r="DX6" s="2" t="s">
        <v>131</v>
      </c>
      <c r="DY6" s="2" t="s">
        <v>132</v>
      </c>
      <c r="DZ6" s="2" t="s">
        <v>133</v>
      </c>
      <c r="EA6" s="2" t="s">
        <v>134</v>
      </c>
      <c r="EB6" s="2" t="s">
        <v>135</v>
      </c>
      <c r="EC6" s="2" t="s">
        <v>136</v>
      </c>
      <c r="ED6" s="2" t="s">
        <v>137</v>
      </c>
      <c r="EE6" s="2" t="s">
        <v>138</v>
      </c>
      <c r="EF6" s="2" t="s">
        <v>139</v>
      </c>
      <c r="EG6" s="2" t="s">
        <v>140</v>
      </c>
      <c r="EH6" s="2" t="s">
        <v>141</v>
      </c>
      <c r="EI6" s="2" t="s">
        <v>142</v>
      </c>
      <c r="EJ6" s="2" t="s">
        <v>143</v>
      </c>
      <c r="EK6" s="2" t="s">
        <v>3</v>
      </c>
      <c r="EL6" s="2" t="s">
        <v>144</v>
      </c>
      <c r="EM6" s="2" t="s">
        <v>145</v>
      </c>
    </row>
    <row r="7" spans="1:143" ht="14.25">
      <c r="A7" t="s">
        <v>146</v>
      </c>
      <c r="B7" t="s">
        <v>147</v>
      </c>
      <c r="C7" t="s">
        <v>148</v>
      </c>
      <c r="D7" t="s">
        <v>149</v>
      </c>
      <c r="E7" t="s">
        <v>150</v>
      </c>
      <c r="F7" t="s">
        <v>151</v>
      </c>
      <c r="G7" t="s">
        <v>152</v>
      </c>
      <c r="H7" t="s">
        <v>153</v>
      </c>
      <c r="I7" t="s">
        <v>154</v>
      </c>
      <c r="J7" t="s">
        <v>155</v>
      </c>
      <c r="K7" t="s">
        <v>155</v>
      </c>
      <c r="L7" t="s">
        <v>154</v>
      </c>
      <c r="M7" t="s">
        <v>154</v>
      </c>
      <c r="N7" t="s">
        <v>155</v>
      </c>
      <c r="O7" t="s">
        <v>154</v>
      </c>
      <c r="P7" t="s">
        <v>154</v>
      </c>
      <c r="Q7" t="s">
        <v>155</v>
      </c>
      <c r="R7" t="s">
        <v>155</v>
      </c>
      <c r="S7" t="s">
        <v>154</v>
      </c>
      <c r="T7" t="s">
        <v>155</v>
      </c>
      <c r="U7" t="s">
        <v>155</v>
      </c>
      <c r="V7" t="s">
        <v>154</v>
      </c>
      <c r="W7" t="s">
        <v>155</v>
      </c>
      <c r="X7" t="s">
        <v>154</v>
      </c>
      <c r="Y7" t="s">
        <v>155</v>
      </c>
      <c r="Z7" t="s">
        <v>155</v>
      </c>
      <c r="AA7" t="s">
        <v>154</v>
      </c>
      <c r="AB7" t="s">
        <v>155</v>
      </c>
      <c r="AC7" t="s">
        <v>155</v>
      </c>
      <c r="AD7" t="s">
        <v>154</v>
      </c>
      <c r="AE7" t="s">
        <v>155</v>
      </c>
      <c r="AF7" t="s">
        <v>155</v>
      </c>
      <c r="AG7" t="s">
        <v>154</v>
      </c>
      <c r="AH7" t="s">
        <v>155</v>
      </c>
      <c r="AI7" t="s">
        <v>155</v>
      </c>
      <c r="AJ7" t="s">
        <v>154</v>
      </c>
      <c r="AK7" t="s">
        <v>154</v>
      </c>
      <c r="AL7" t="s">
        <v>154</v>
      </c>
      <c r="AM7" t="s">
        <v>154</v>
      </c>
      <c r="AN7" t="s">
        <v>154</v>
      </c>
      <c r="AO7" t="s">
        <v>155</v>
      </c>
      <c r="AP7" t="s">
        <v>155</v>
      </c>
      <c r="AQ7" t="s">
        <v>155</v>
      </c>
      <c r="AR7" t="s">
        <v>155</v>
      </c>
      <c r="AS7" t="s">
        <v>154</v>
      </c>
      <c r="AT7" t="s">
        <v>154</v>
      </c>
      <c r="AU7" t="s">
        <v>155</v>
      </c>
      <c r="AV7" t="s">
        <v>154</v>
      </c>
      <c r="AW7" t="s">
        <v>154</v>
      </c>
      <c r="AX7" t="s">
        <v>154</v>
      </c>
      <c r="AY7" t="s">
        <v>155</v>
      </c>
      <c r="AZ7" t="s">
        <v>155</v>
      </c>
      <c r="BA7" t="s">
        <v>155</v>
      </c>
      <c r="BB7" t="s">
        <v>155</v>
      </c>
      <c r="BC7" t="s">
        <v>154</v>
      </c>
      <c r="BD7" t="s">
        <v>154</v>
      </c>
      <c r="BE7" t="s">
        <v>155</v>
      </c>
      <c r="BF7" t="s">
        <v>155</v>
      </c>
      <c r="BG7" t="s">
        <v>155</v>
      </c>
      <c r="BH7" t="s">
        <v>154</v>
      </c>
      <c r="BI7" t="s">
        <v>154</v>
      </c>
      <c r="BJ7" t="s">
        <v>154</v>
      </c>
      <c r="BK7" t="s">
        <v>155</v>
      </c>
      <c r="BL7" t="s">
        <v>155</v>
      </c>
      <c r="BM7" t="s">
        <v>154</v>
      </c>
      <c r="BN7" t="s">
        <v>155</v>
      </c>
      <c r="BO7" t="s">
        <v>154</v>
      </c>
      <c r="BP7" t="s">
        <v>155</v>
      </c>
      <c r="BQ7" t="s">
        <v>155</v>
      </c>
      <c r="BR7" t="s">
        <v>155</v>
      </c>
      <c r="BS7" t="s">
        <v>154</v>
      </c>
      <c r="BT7" t="s">
        <v>154</v>
      </c>
      <c r="BU7" t="s">
        <v>154</v>
      </c>
      <c r="BV7" t="s">
        <v>155</v>
      </c>
      <c r="BW7" t="s">
        <v>154</v>
      </c>
      <c r="BX7" t="s">
        <v>155</v>
      </c>
      <c r="BY7" t="s">
        <v>155</v>
      </c>
      <c r="BZ7" t="s">
        <v>155</v>
      </c>
      <c r="CA7" t="s">
        <v>154</v>
      </c>
      <c r="CB7" t="s">
        <v>154</v>
      </c>
      <c r="CC7" t="s">
        <v>154</v>
      </c>
      <c r="CD7" t="s">
        <v>155</v>
      </c>
      <c r="CE7" t="s">
        <v>154</v>
      </c>
      <c r="CF7" t="s">
        <v>154</v>
      </c>
      <c r="CG7" t="s">
        <v>155</v>
      </c>
      <c r="CH7" t="s">
        <v>155</v>
      </c>
      <c r="CI7" t="s">
        <v>155</v>
      </c>
      <c r="CJ7" t="s">
        <v>154</v>
      </c>
      <c r="CK7" t="s">
        <v>155</v>
      </c>
      <c r="CL7" t="s">
        <v>155</v>
      </c>
      <c r="CM7" t="s">
        <v>154</v>
      </c>
      <c r="CN7" t="s">
        <v>155</v>
      </c>
      <c r="CO7" t="s">
        <v>155</v>
      </c>
      <c r="CP7" t="s">
        <v>156</v>
      </c>
      <c r="CQ7" t="s">
        <v>157</v>
      </c>
      <c r="CR7" t="s">
        <v>158</v>
      </c>
      <c r="CS7" t="s">
        <v>159</v>
      </c>
      <c r="CT7" t="s">
        <v>160</v>
      </c>
      <c r="CU7" t="s">
        <v>161</v>
      </c>
      <c r="CV7" t="s">
        <v>162</v>
      </c>
      <c r="CW7" t="s">
        <v>163</v>
      </c>
      <c r="CX7" t="s">
        <v>164</v>
      </c>
      <c r="CY7" t="s">
        <v>165</v>
      </c>
      <c r="CZ7" t="s">
        <v>166</v>
      </c>
      <c r="DA7" t="s">
        <v>167</v>
      </c>
      <c r="DB7" t="s">
        <v>168</v>
      </c>
      <c r="DC7" t="s">
        <v>169</v>
      </c>
      <c r="DD7" t="s">
        <v>170</v>
      </c>
      <c r="DE7" t="s">
        <v>171</v>
      </c>
      <c r="DF7" t="s">
        <v>172</v>
      </c>
      <c r="DG7" t="s">
        <v>173</v>
      </c>
      <c r="DH7" t="s">
        <v>174</v>
      </c>
      <c r="DI7" t="s">
        <v>175</v>
      </c>
      <c r="DJ7" t="s">
        <v>155</v>
      </c>
      <c r="DK7" t="s">
        <v>155</v>
      </c>
      <c r="DL7" t="s">
        <v>154</v>
      </c>
      <c r="DM7" t="s">
        <v>154</v>
      </c>
      <c r="DN7" t="s">
        <v>154</v>
      </c>
      <c r="DO7" t="s">
        <v>176</v>
      </c>
      <c r="DP7" t="s">
        <v>155</v>
      </c>
      <c r="DQ7" t="s">
        <v>155</v>
      </c>
      <c r="DR7" t="s">
        <v>176</v>
      </c>
      <c r="DS7" t="s">
        <v>155</v>
      </c>
      <c r="DT7" t="s">
        <v>154</v>
      </c>
      <c r="DU7" t="s">
        <v>154</v>
      </c>
      <c r="DV7" t="s">
        <v>155</v>
      </c>
      <c r="DW7" t="s">
        <v>155</v>
      </c>
      <c r="DX7" t="s">
        <v>176</v>
      </c>
      <c r="DY7" t="s">
        <v>176</v>
      </c>
      <c r="DZ7" s="5">
        <v>0.47</v>
      </c>
      <c r="EA7" s="5">
        <v>0.32</v>
      </c>
      <c r="EB7" s="5">
        <v>0.15</v>
      </c>
      <c r="EC7" s="5">
        <v>0.35</v>
      </c>
      <c r="ED7" s="5">
        <v>0.35</v>
      </c>
      <c r="EE7" s="5">
        <v>0.29</v>
      </c>
      <c r="EF7" t="s">
        <v>177</v>
      </c>
      <c r="EG7" t="s">
        <v>178</v>
      </c>
      <c r="EH7" t="s">
        <v>179</v>
      </c>
      <c r="EI7" t="s">
        <v>180</v>
      </c>
      <c r="EJ7" s="6">
        <v>42195.105358796296</v>
      </c>
      <c r="EK7" t="s">
        <v>181</v>
      </c>
      <c r="EL7" t="s">
        <v>154</v>
      </c>
      <c r="EM7" t="s">
        <v>182</v>
      </c>
    </row>
    <row r="8" spans="1:143" ht="14.25">
      <c r="A8" t="s">
        <v>146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152</v>
      </c>
      <c r="H8" t="s">
        <v>153</v>
      </c>
      <c r="I8" t="s">
        <v>154</v>
      </c>
      <c r="J8" t="s">
        <v>154</v>
      </c>
      <c r="K8" t="s">
        <v>155</v>
      </c>
      <c r="L8" t="s">
        <v>154</v>
      </c>
      <c r="M8" t="s">
        <v>155</v>
      </c>
      <c r="N8" t="s">
        <v>155</v>
      </c>
      <c r="O8" t="s">
        <v>155</v>
      </c>
      <c r="P8" t="s">
        <v>154</v>
      </c>
      <c r="Q8" t="s">
        <v>154</v>
      </c>
      <c r="R8" t="s">
        <v>155</v>
      </c>
      <c r="S8" t="s">
        <v>155</v>
      </c>
      <c r="T8" t="s">
        <v>154</v>
      </c>
      <c r="U8" t="s">
        <v>154</v>
      </c>
      <c r="V8" t="s">
        <v>154</v>
      </c>
      <c r="W8" t="s">
        <v>154</v>
      </c>
      <c r="X8" t="s">
        <v>155</v>
      </c>
      <c r="Y8" t="s">
        <v>154</v>
      </c>
      <c r="Z8" t="s">
        <v>155</v>
      </c>
      <c r="AA8" t="s">
        <v>155</v>
      </c>
      <c r="AB8" t="s">
        <v>155</v>
      </c>
      <c r="AC8" t="s">
        <v>155</v>
      </c>
      <c r="AD8" t="s">
        <v>155</v>
      </c>
      <c r="AE8" t="s">
        <v>154</v>
      </c>
      <c r="AF8" t="s">
        <v>154</v>
      </c>
      <c r="AG8" t="s">
        <v>154</v>
      </c>
      <c r="AH8" t="s">
        <v>155</v>
      </c>
      <c r="AI8" t="s">
        <v>154</v>
      </c>
      <c r="AJ8" t="s">
        <v>154</v>
      </c>
      <c r="AK8" t="s">
        <v>155</v>
      </c>
      <c r="AL8" t="s">
        <v>155</v>
      </c>
      <c r="AM8" t="s">
        <v>155</v>
      </c>
      <c r="AN8" t="s">
        <v>154</v>
      </c>
      <c r="AO8" t="s">
        <v>155</v>
      </c>
      <c r="AP8" t="s">
        <v>155</v>
      </c>
      <c r="AQ8" t="s">
        <v>154</v>
      </c>
      <c r="AR8" t="s">
        <v>155</v>
      </c>
      <c r="AS8" t="s">
        <v>154</v>
      </c>
      <c r="AT8" t="s">
        <v>155</v>
      </c>
      <c r="AU8" t="s">
        <v>154</v>
      </c>
      <c r="AV8" t="s">
        <v>154</v>
      </c>
      <c r="AW8" t="s">
        <v>155</v>
      </c>
      <c r="AX8" t="s">
        <v>154</v>
      </c>
      <c r="AY8" t="s">
        <v>154</v>
      </c>
      <c r="AZ8" t="s">
        <v>154</v>
      </c>
      <c r="BA8" t="s">
        <v>155</v>
      </c>
      <c r="BB8" t="s">
        <v>155</v>
      </c>
      <c r="BC8" t="s">
        <v>155</v>
      </c>
      <c r="BD8" t="s">
        <v>154</v>
      </c>
      <c r="BE8" t="s">
        <v>154</v>
      </c>
      <c r="BF8" t="s">
        <v>154</v>
      </c>
      <c r="BG8" t="s">
        <v>155</v>
      </c>
      <c r="BH8" t="s">
        <v>154</v>
      </c>
      <c r="BI8" t="s">
        <v>155</v>
      </c>
      <c r="BJ8" t="s">
        <v>154</v>
      </c>
      <c r="BK8" t="s">
        <v>154</v>
      </c>
      <c r="BL8" t="s">
        <v>154</v>
      </c>
      <c r="BM8" t="s">
        <v>155</v>
      </c>
      <c r="BN8" t="s">
        <v>155</v>
      </c>
      <c r="BO8" t="s">
        <v>155</v>
      </c>
      <c r="BP8" t="s">
        <v>154</v>
      </c>
      <c r="BQ8" t="s">
        <v>155</v>
      </c>
      <c r="BR8" t="s">
        <v>154</v>
      </c>
      <c r="BS8" t="s">
        <v>154</v>
      </c>
      <c r="BT8" t="s">
        <v>154</v>
      </c>
      <c r="BU8" t="s">
        <v>155</v>
      </c>
      <c r="BV8" t="s">
        <v>155</v>
      </c>
      <c r="BW8" t="s">
        <v>154</v>
      </c>
      <c r="BX8" t="s">
        <v>154</v>
      </c>
      <c r="BY8" t="s">
        <v>155</v>
      </c>
      <c r="BZ8" t="s">
        <v>154</v>
      </c>
      <c r="CA8" t="s">
        <v>155</v>
      </c>
      <c r="CB8" t="s">
        <v>155</v>
      </c>
      <c r="CC8" t="s">
        <v>155</v>
      </c>
      <c r="CD8" t="s">
        <v>155</v>
      </c>
      <c r="CE8" t="s">
        <v>154</v>
      </c>
      <c r="CF8" t="s">
        <v>154</v>
      </c>
      <c r="CG8" t="s">
        <v>155</v>
      </c>
      <c r="CH8" t="s">
        <v>154</v>
      </c>
      <c r="CI8" t="s">
        <v>154</v>
      </c>
      <c r="CJ8" t="s">
        <v>155</v>
      </c>
      <c r="CK8" t="s">
        <v>155</v>
      </c>
      <c r="CL8" t="s">
        <v>154</v>
      </c>
      <c r="CM8" t="s">
        <v>155</v>
      </c>
      <c r="CN8" t="s">
        <v>154</v>
      </c>
      <c r="CO8" t="s">
        <v>154</v>
      </c>
      <c r="CP8" t="s">
        <v>183</v>
      </c>
      <c r="CQ8" t="s">
        <v>184</v>
      </c>
      <c r="CR8" t="s">
        <v>185</v>
      </c>
      <c r="CS8" t="s">
        <v>186</v>
      </c>
      <c r="CT8" t="s">
        <v>187</v>
      </c>
      <c r="CU8" t="s">
        <v>188</v>
      </c>
      <c r="CV8" t="s">
        <v>189</v>
      </c>
      <c r="CW8" t="s">
        <v>190</v>
      </c>
      <c r="CX8" t="s">
        <v>191</v>
      </c>
      <c r="CY8" t="s">
        <v>192</v>
      </c>
      <c r="CZ8" t="s">
        <v>166</v>
      </c>
      <c r="DA8" t="s">
        <v>193</v>
      </c>
      <c r="DB8" t="s">
        <v>194</v>
      </c>
      <c r="DC8" t="s">
        <v>169</v>
      </c>
      <c r="DD8" t="s">
        <v>170</v>
      </c>
      <c r="DE8" t="s">
        <v>195</v>
      </c>
      <c r="DF8" t="s">
        <v>196</v>
      </c>
      <c r="DG8" t="s">
        <v>197</v>
      </c>
      <c r="DH8" t="s">
        <v>198</v>
      </c>
      <c r="DI8" t="s">
        <v>199</v>
      </c>
      <c r="DJ8" t="s">
        <v>154</v>
      </c>
      <c r="DK8" t="s">
        <v>155</v>
      </c>
      <c r="DL8" t="s">
        <v>155</v>
      </c>
      <c r="DM8" t="s">
        <v>155</v>
      </c>
      <c r="DN8" t="s">
        <v>176</v>
      </c>
      <c r="DO8" t="s">
        <v>154</v>
      </c>
      <c r="DP8" t="s">
        <v>176</v>
      </c>
      <c r="DQ8" t="s">
        <v>176</v>
      </c>
      <c r="DR8" t="s">
        <v>176</v>
      </c>
      <c r="DS8" t="s">
        <v>176</v>
      </c>
      <c r="DT8" t="s">
        <v>176</v>
      </c>
      <c r="DU8" t="s">
        <v>176</v>
      </c>
      <c r="DV8" t="s">
        <v>155</v>
      </c>
      <c r="DW8" t="s">
        <v>176</v>
      </c>
      <c r="DX8" t="s">
        <v>176</v>
      </c>
      <c r="DY8" t="s">
        <v>154</v>
      </c>
      <c r="DZ8" s="5">
        <v>0.5</v>
      </c>
      <c r="EA8" s="5">
        <v>0.26</v>
      </c>
      <c r="EB8" s="5">
        <v>0.38</v>
      </c>
      <c r="EC8" s="5">
        <v>0.29</v>
      </c>
      <c r="ED8" s="5">
        <v>0.06</v>
      </c>
      <c r="EE8" s="5">
        <v>0.29</v>
      </c>
      <c r="EF8" t="s">
        <v>200</v>
      </c>
      <c r="EG8" t="s">
        <v>201</v>
      </c>
      <c r="EH8" t="s">
        <v>202</v>
      </c>
      <c r="EI8" t="s">
        <v>203</v>
      </c>
      <c r="EJ8" s="6">
        <v>42195.11699074074</v>
      </c>
      <c r="EK8" t="s">
        <v>181</v>
      </c>
      <c r="EL8" t="s">
        <v>154</v>
      </c>
      <c r="EM8" t="s">
        <v>182</v>
      </c>
    </row>
    <row r="9" spans="1:143" ht="14.25">
      <c r="A9" t="s">
        <v>146</v>
      </c>
      <c r="B9" t="s">
        <v>147</v>
      </c>
      <c r="C9" t="s">
        <v>148</v>
      </c>
      <c r="D9" t="s">
        <v>149</v>
      </c>
      <c r="E9" t="s">
        <v>150</v>
      </c>
      <c r="F9" t="s">
        <v>151</v>
      </c>
      <c r="G9" t="s">
        <v>152</v>
      </c>
      <c r="H9" t="s">
        <v>153</v>
      </c>
      <c r="I9" t="s">
        <v>154</v>
      </c>
      <c r="J9" t="s">
        <v>154</v>
      </c>
      <c r="K9" t="s">
        <v>154</v>
      </c>
      <c r="L9" t="s">
        <v>155</v>
      </c>
      <c r="M9" t="s">
        <v>155</v>
      </c>
      <c r="N9" t="s">
        <v>155</v>
      </c>
      <c r="O9" t="s">
        <v>155</v>
      </c>
      <c r="P9" t="s">
        <v>154</v>
      </c>
      <c r="Q9" t="s">
        <v>154</v>
      </c>
      <c r="R9" t="s">
        <v>155</v>
      </c>
      <c r="S9" t="s">
        <v>154</v>
      </c>
      <c r="T9" t="s">
        <v>155</v>
      </c>
      <c r="U9" t="s">
        <v>154</v>
      </c>
      <c r="V9" t="s">
        <v>155</v>
      </c>
      <c r="W9" t="s">
        <v>155</v>
      </c>
      <c r="X9" t="s">
        <v>154</v>
      </c>
      <c r="Y9" t="s">
        <v>154</v>
      </c>
      <c r="Z9" t="s">
        <v>155</v>
      </c>
      <c r="AA9" t="s">
        <v>155</v>
      </c>
      <c r="AB9" t="s">
        <v>154</v>
      </c>
      <c r="AC9" t="s">
        <v>154</v>
      </c>
      <c r="AD9" t="s">
        <v>155</v>
      </c>
      <c r="AE9" t="s">
        <v>155</v>
      </c>
      <c r="AF9" t="s">
        <v>155</v>
      </c>
      <c r="AG9" t="s">
        <v>155</v>
      </c>
      <c r="AH9" t="s">
        <v>154</v>
      </c>
      <c r="AI9" t="s">
        <v>154</v>
      </c>
      <c r="AJ9" t="s">
        <v>155</v>
      </c>
      <c r="AK9" t="s">
        <v>155</v>
      </c>
      <c r="AL9" t="s">
        <v>154</v>
      </c>
      <c r="AM9" t="s">
        <v>154</v>
      </c>
      <c r="AN9" t="s">
        <v>155</v>
      </c>
      <c r="AO9" t="s">
        <v>155</v>
      </c>
      <c r="AP9" t="s">
        <v>155</v>
      </c>
      <c r="AQ9" t="s">
        <v>154</v>
      </c>
      <c r="AR9" t="s">
        <v>155</v>
      </c>
      <c r="AS9" t="s">
        <v>155</v>
      </c>
      <c r="AT9" t="s">
        <v>154</v>
      </c>
      <c r="AU9" t="s">
        <v>155</v>
      </c>
      <c r="AV9" t="s">
        <v>154</v>
      </c>
      <c r="AW9" t="s">
        <v>154</v>
      </c>
      <c r="AX9" t="s">
        <v>155</v>
      </c>
      <c r="AY9" t="s">
        <v>155</v>
      </c>
      <c r="AZ9" t="s">
        <v>155</v>
      </c>
      <c r="BA9" t="s">
        <v>154</v>
      </c>
      <c r="BB9" t="s">
        <v>155</v>
      </c>
      <c r="BC9" t="s">
        <v>154</v>
      </c>
      <c r="BD9" t="s">
        <v>155</v>
      </c>
      <c r="BE9" t="s">
        <v>154</v>
      </c>
      <c r="BF9" t="s">
        <v>154</v>
      </c>
      <c r="BG9" t="s">
        <v>155</v>
      </c>
      <c r="BH9" t="s">
        <v>155</v>
      </c>
      <c r="BI9" t="s">
        <v>155</v>
      </c>
      <c r="BJ9" t="s">
        <v>155</v>
      </c>
      <c r="BK9" t="s">
        <v>154</v>
      </c>
      <c r="BL9" t="s">
        <v>154</v>
      </c>
      <c r="BM9" t="s">
        <v>154</v>
      </c>
      <c r="BN9" t="s">
        <v>155</v>
      </c>
      <c r="BO9" t="s">
        <v>155</v>
      </c>
      <c r="BP9" t="s">
        <v>155</v>
      </c>
      <c r="BQ9" t="s">
        <v>154</v>
      </c>
      <c r="BR9" t="s">
        <v>155</v>
      </c>
      <c r="BS9" t="s">
        <v>155</v>
      </c>
      <c r="BT9" t="s">
        <v>154</v>
      </c>
      <c r="BU9" t="s">
        <v>155</v>
      </c>
      <c r="BV9" t="s">
        <v>154</v>
      </c>
      <c r="BW9" t="s">
        <v>155</v>
      </c>
      <c r="BX9" t="s">
        <v>155</v>
      </c>
      <c r="BY9" t="s">
        <v>155</v>
      </c>
      <c r="BZ9" t="s">
        <v>154</v>
      </c>
      <c r="CA9" t="s">
        <v>155</v>
      </c>
      <c r="CB9" t="s">
        <v>154</v>
      </c>
      <c r="CC9" t="s">
        <v>154</v>
      </c>
      <c r="CD9" t="s">
        <v>154</v>
      </c>
      <c r="CE9" t="s">
        <v>155</v>
      </c>
      <c r="CF9" t="s">
        <v>154</v>
      </c>
      <c r="CG9" t="s">
        <v>155</v>
      </c>
      <c r="CH9" t="s">
        <v>155</v>
      </c>
      <c r="CI9" t="s">
        <v>154</v>
      </c>
      <c r="CJ9" t="s">
        <v>155</v>
      </c>
      <c r="CK9" t="s">
        <v>154</v>
      </c>
      <c r="CL9" t="s">
        <v>155</v>
      </c>
      <c r="CM9" t="s">
        <v>154</v>
      </c>
      <c r="CN9" t="s">
        <v>155</v>
      </c>
      <c r="CO9" t="s">
        <v>154</v>
      </c>
      <c r="CP9" t="s">
        <v>204</v>
      </c>
      <c r="CQ9" t="s">
        <v>205</v>
      </c>
      <c r="CR9" t="s">
        <v>206</v>
      </c>
      <c r="CS9" t="s">
        <v>207</v>
      </c>
      <c r="CT9" t="s">
        <v>187</v>
      </c>
      <c r="CU9" t="s">
        <v>161</v>
      </c>
      <c r="CV9" t="s">
        <v>208</v>
      </c>
      <c r="CW9" t="s">
        <v>209</v>
      </c>
      <c r="CX9" t="s">
        <v>210</v>
      </c>
      <c r="CY9" t="s">
        <v>165</v>
      </c>
      <c r="CZ9" t="s">
        <v>211</v>
      </c>
      <c r="DA9" t="s">
        <v>212</v>
      </c>
      <c r="DB9" t="s">
        <v>213</v>
      </c>
      <c r="DC9" t="s">
        <v>214</v>
      </c>
      <c r="DD9" t="s">
        <v>215</v>
      </c>
      <c r="DE9" t="s">
        <v>216</v>
      </c>
      <c r="DF9" t="s">
        <v>217</v>
      </c>
      <c r="DG9" t="s">
        <v>197</v>
      </c>
      <c r="DH9" t="s">
        <v>218</v>
      </c>
      <c r="DI9" t="s">
        <v>219</v>
      </c>
      <c r="DJ9" t="s">
        <v>176</v>
      </c>
      <c r="DK9" t="s">
        <v>155</v>
      </c>
      <c r="DL9" t="s">
        <v>154</v>
      </c>
      <c r="DM9" t="s">
        <v>155</v>
      </c>
      <c r="DN9" t="s">
        <v>155</v>
      </c>
      <c r="DO9" t="s">
        <v>154</v>
      </c>
      <c r="DP9" t="s">
        <v>176</v>
      </c>
      <c r="DQ9" t="s">
        <v>176</v>
      </c>
      <c r="DR9" t="s">
        <v>154</v>
      </c>
      <c r="DS9" t="s">
        <v>154</v>
      </c>
      <c r="DT9" t="s">
        <v>176</v>
      </c>
      <c r="DU9" t="s">
        <v>176</v>
      </c>
      <c r="DV9" t="s">
        <v>176</v>
      </c>
      <c r="DW9" t="s">
        <v>176</v>
      </c>
      <c r="DX9" t="s">
        <v>176</v>
      </c>
      <c r="DY9" t="s">
        <v>155</v>
      </c>
      <c r="DZ9" s="5">
        <v>0.41</v>
      </c>
      <c r="EA9" s="5">
        <v>0.24</v>
      </c>
      <c r="EB9" s="5">
        <v>0.29</v>
      </c>
      <c r="EC9" s="5">
        <v>0.38</v>
      </c>
      <c r="ED9" s="5">
        <v>0.32</v>
      </c>
      <c r="EE9" s="5">
        <v>0.32</v>
      </c>
      <c r="EF9" t="s">
        <v>220</v>
      </c>
      <c r="EG9" t="s">
        <v>221</v>
      </c>
      <c r="EH9" t="s">
        <v>222</v>
      </c>
      <c r="EI9" t="s">
        <v>223</v>
      </c>
      <c r="EJ9" s="6">
        <v>42195.12017361111</v>
      </c>
      <c r="EK9" t="s">
        <v>181</v>
      </c>
      <c r="EL9" t="s">
        <v>154</v>
      </c>
      <c r="EM9" t="s">
        <v>182</v>
      </c>
    </row>
    <row r="10" spans="1:143" ht="14.25">
      <c r="A10" t="s">
        <v>146</v>
      </c>
      <c r="B10" t="s">
        <v>147</v>
      </c>
      <c r="C10" t="s">
        <v>148</v>
      </c>
      <c r="D10" t="s">
        <v>149</v>
      </c>
      <c r="E10" t="s">
        <v>150</v>
      </c>
      <c r="F10" t="s">
        <v>151</v>
      </c>
      <c r="G10" t="s">
        <v>152</v>
      </c>
      <c r="H10" t="s">
        <v>153</v>
      </c>
      <c r="I10" t="s">
        <v>154</v>
      </c>
      <c r="J10" t="s">
        <v>154</v>
      </c>
      <c r="K10" t="s">
        <v>154</v>
      </c>
      <c r="L10" t="s">
        <v>154</v>
      </c>
      <c r="M10" t="s">
        <v>154</v>
      </c>
      <c r="N10" t="s">
        <v>154</v>
      </c>
      <c r="O10" t="s">
        <v>154</v>
      </c>
      <c r="P10" t="s">
        <v>155</v>
      </c>
      <c r="Q10" t="s">
        <v>155</v>
      </c>
      <c r="R10" t="s">
        <v>155</v>
      </c>
      <c r="S10" t="s">
        <v>155</v>
      </c>
      <c r="T10" t="s">
        <v>155</v>
      </c>
      <c r="U10" t="s">
        <v>154</v>
      </c>
      <c r="V10" t="s">
        <v>155</v>
      </c>
      <c r="W10" t="s">
        <v>154</v>
      </c>
      <c r="X10" t="s">
        <v>155</v>
      </c>
      <c r="Y10" t="s">
        <v>154</v>
      </c>
      <c r="Z10" t="s">
        <v>154</v>
      </c>
      <c r="AA10" t="s">
        <v>155</v>
      </c>
      <c r="AB10" t="s">
        <v>155</v>
      </c>
      <c r="AC10" t="s">
        <v>155</v>
      </c>
      <c r="AD10" t="s">
        <v>154</v>
      </c>
      <c r="AE10" t="s">
        <v>154</v>
      </c>
      <c r="AF10" t="s">
        <v>154</v>
      </c>
      <c r="AG10" t="s">
        <v>155</v>
      </c>
      <c r="AH10" t="s">
        <v>155</v>
      </c>
      <c r="AI10" t="s">
        <v>154</v>
      </c>
      <c r="AJ10" t="s">
        <v>154</v>
      </c>
      <c r="AK10" t="s">
        <v>155</v>
      </c>
      <c r="AL10" t="s">
        <v>154</v>
      </c>
      <c r="AM10" t="s">
        <v>154</v>
      </c>
      <c r="AN10" t="s">
        <v>154</v>
      </c>
      <c r="AO10" t="s">
        <v>155</v>
      </c>
      <c r="AP10" t="s">
        <v>155</v>
      </c>
      <c r="AQ10" t="s">
        <v>155</v>
      </c>
      <c r="AR10" t="s">
        <v>155</v>
      </c>
      <c r="AS10" t="s">
        <v>155</v>
      </c>
      <c r="AT10" t="s">
        <v>155</v>
      </c>
      <c r="AU10" t="s">
        <v>155</v>
      </c>
      <c r="AV10" t="s">
        <v>155</v>
      </c>
      <c r="AW10" t="s">
        <v>154</v>
      </c>
      <c r="AX10" t="s">
        <v>155</v>
      </c>
      <c r="AY10" t="s">
        <v>154</v>
      </c>
      <c r="AZ10" t="s">
        <v>155</v>
      </c>
      <c r="BA10" t="s">
        <v>155</v>
      </c>
      <c r="BB10" t="s">
        <v>155</v>
      </c>
      <c r="BC10" t="s">
        <v>154</v>
      </c>
      <c r="BD10" t="s">
        <v>154</v>
      </c>
      <c r="BE10" t="s">
        <v>155</v>
      </c>
      <c r="BF10" t="s">
        <v>155</v>
      </c>
      <c r="BG10" t="s">
        <v>155</v>
      </c>
      <c r="BH10" t="s">
        <v>155</v>
      </c>
      <c r="BI10" t="s">
        <v>155</v>
      </c>
      <c r="BJ10" t="s">
        <v>155</v>
      </c>
      <c r="BK10" t="s">
        <v>155</v>
      </c>
      <c r="BL10" t="s">
        <v>155</v>
      </c>
      <c r="BM10" t="s">
        <v>154</v>
      </c>
      <c r="BN10" t="s">
        <v>154</v>
      </c>
      <c r="BO10" t="s">
        <v>155</v>
      </c>
      <c r="BP10" t="s">
        <v>154</v>
      </c>
      <c r="BQ10" t="s">
        <v>154</v>
      </c>
      <c r="BR10" t="s">
        <v>154</v>
      </c>
      <c r="BS10" t="s">
        <v>154</v>
      </c>
      <c r="BT10" t="s">
        <v>154</v>
      </c>
      <c r="BU10" t="s">
        <v>155</v>
      </c>
      <c r="BV10" t="s">
        <v>154</v>
      </c>
      <c r="BW10" t="s">
        <v>154</v>
      </c>
      <c r="BX10" t="s">
        <v>154</v>
      </c>
      <c r="BY10" t="s">
        <v>155</v>
      </c>
      <c r="BZ10" t="s">
        <v>154</v>
      </c>
      <c r="CA10" t="s">
        <v>154</v>
      </c>
      <c r="CB10" t="s">
        <v>154</v>
      </c>
      <c r="CC10" t="s">
        <v>154</v>
      </c>
      <c r="CD10" t="s">
        <v>155</v>
      </c>
      <c r="CE10" t="s">
        <v>155</v>
      </c>
      <c r="CF10" t="s">
        <v>154</v>
      </c>
      <c r="CG10" t="s">
        <v>155</v>
      </c>
      <c r="CH10" t="s">
        <v>155</v>
      </c>
      <c r="CI10" t="s">
        <v>154</v>
      </c>
      <c r="CJ10" t="s">
        <v>154</v>
      </c>
      <c r="CK10" t="s">
        <v>155</v>
      </c>
      <c r="CL10" t="s">
        <v>155</v>
      </c>
      <c r="CM10" t="s">
        <v>155</v>
      </c>
      <c r="CN10" t="s">
        <v>154</v>
      </c>
      <c r="CO10" t="s">
        <v>154</v>
      </c>
      <c r="CP10" t="s">
        <v>224</v>
      </c>
      <c r="CQ10" t="s">
        <v>225</v>
      </c>
      <c r="CR10" t="s">
        <v>226</v>
      </c>
      <c r="CS10" t="s">
        <v>227</v>
      </c>
      <c r="CT10" t="s">
        <v>187</v>
      </c>
      <c r="CU10" t="s">
        <v>228</v>
      </c>
      <c r="CV10" t="s">
        <v>229</v>
      </c>
      <c r="CW10" t="s">
        <v>163</v>
      </c>
      <c r="CX10" t="s">
        <v>230</v>
      </c>
      <c r="CY10" t="s">
        <v>165</v>
      </c>
      <c r="CZ10" t="s">
        <v>231</v>
      </c>
      <c r="DA10" t="s">
        <v>232</v>
      </c>
      <c r="DB10" t="s">
        <v>233</v>
      </c>
      <c r="DC10" t="s">
        <v>214</v>
      </c>
      <c r="DD10" t="s">
        <v>234</v>
      </c>
      <c r="DE10" t="s">
        <v>235</v>
      </c>
      <c r="DF10" t="s">
        <v>196</v>
      </c>
      <c r="DG10" t="s">
        <v>173</v>
      </c>
      <c r="DH10" t="s">
        <v>236</v>
      </c>
      <c r="DI10" t="s">
        <v>237</v>
      </c>
      <c r="DJ10" t="s">
        <v>155</v>
      </c>
      <c r="DK10" t="s">
        <v>155</v>
      </c>
      <c r="DL10" t="s">
        <v>155</v>
      </c>
      <c r="DM10" t="s">
        <v>155</v>
      </c>
      <c r="DN10" t="s">
        <v>155</v>
      </c>
      <c r="DO10" t="s">
        <v>155</v>
      </c>
      <c r="DP10" t="s">
        <v>155</v>
      </c>
      <c r="DQ10" t="s">
        <v>155</v>
      </c>
      <c r="DR10" t="s">
        <v>155</v>
      </c>
      <c r="DS10" t="s">
        <v>155</v>
      </c>
      <c r="DT10" t="s">
        <v>155</v>
      </c>
      <c r="DU10" t="s">
        <v>176</v>
      </c>
      <c r="DV10" t="s">
        <v>155</v>
      </c>
      <c r="DW10" t="s">
        <v>155</v>
      </c>
      <c r="DX10" t="s">
        <v>155</v>
      </c>
      <c r="DY10" t="s">
        <v>155</v>
      </c>
      <c r="DZ10" s="5">
        <v>0.32</v>
      </c>
      <c r="EA10" s="5">
        <v>0.29</v>
      </c>
      <c r="EB10" s="5">
        <v>0.24</v>
      </c>
      <c r="EC10" s="5">
        <v>0.29</v>
      </c>
      <c r="ED10" s="5">
        <v>0.38</v>
      </c>
      <c r="EE10" s="5">
        <v>0.32</v>
      </c>
      <c r="EF10" t="s">
        <v>238</v>
      </c>
      <c r="EG10" t="s">
        <v>239</v>
      </c>
      <c r="EH10" t="s">
        <v>240</v>
      </c>
      <c r="EI10" t="s">
        <v>241</v>
      </c>
      <c r="EJ10" s="6">
        <v>42195.121782407405</v>
      </c>
      <c r="EK10" t="s">
        <v>181</v>
      </c>
      <c r="EL10" t="s">
        <v>154</v>
      </c>
      <c r="EM10" t="s">
        <v>182</v>
      </c>
    </row>
    <row r="11" spans="1:143" ht="14.25">
      <c r="A11" t="s">
        <v>146</v>
      </c>
      <c r="B11" t="s">
        <v>147</v>
      </c>
      <c r="C11" t="s">
        <v>148</v>
      </c>
      <c r="D11" t="s">
        <v>149</v>
      </c>
      <c r="E11" t="s">
        <v>150</v>
      </c>
      <c r="F11" t="s">
        <v>151</v>
      </c>
      <c r="G11" t="s">
        <v>152</v>
      </c>
      <c r="H11" t="s">
        <v>153</v>
      </c>
      <c r="I11" t="s">
        <v>154</v>
      </c>
      <c r="J11" t="s">
        <v>155</v>
      </c>
      <c r="K11" t="s">
        <v>155</v>
      </c>
      <c r="L11" t="s">
        <v>154</v>
      </c>
      <c r="M11" t="s">
        <v>154</v>
      </c>
      <c r="N11" t="s">
        <v>155</v>
      </c>
      <c r="O11" t="s">
        <v>155</v>
      </c>
      <c r="P11" t="s">
        <v>154</v>
      </c>
      <c r="Q11" t="s">
        <v>155</v>
      </c>
      <c r="R11" t="s">
        <v>155</v>
      </c>
      <c r="S11" t="s">
        <v>155</v>
      </c>
      <c r="T11" t="s">
        <v>155</v>
      </c>
      <c r="U11" t="s">
        <v>155</v>
      </c>
      <c r="V11" t="s">
        <v>154</v>
      </c>
      <c r="W11" t="s">
        <v>155</v>
      </c>
      <c r="X11" t="s">
        <v>154</v>
      </c>
      <c r="Y11" t="s">
        <v>155</v>
      </c>
      <c r="Z11" t="s">
        <v>155</v>
      </c>
      <c r="AA11" t="s">
        <v>155</v>
      </c>
      <c r="AB11" t="s">
        <v>154</v>
      </c>
      <c r="AC11" t="s">
        <v>155</v>
      </c>
      <c r="AD11" t="s">
        <v>154</v>
      </c>
      <c r="AE11" t="s">
        <v>155</v>
      </c>
      <c r="AF11" t="s">
        <v>155</v>
      </c>
      <c r="AG11" t="s">
        <v>154</v>
      </c>
      <c r="AH11" t="s">
        <v>154</v>
      </c>
      <c r="AI11" t="s">
        <v>154</v>
      </c>
      <c r="AJ11" t="s">
        <v>155</v>
      </c>
      <c r="AK11" t="s">
        <v>154</v>
      </c>
      <c r="AL11" t="s">
        <v>154</v>
      </c>
      <c r="AM11" t="s">
        <v>155</v>
      </c>
      <c r="AN11" t="s">
        <v>154</v>
      </c>
      <c r="AO11" t="s">
        <v>155</v>
      </c>
      <c r="AP11" t="s">
        <v>155</v>
      </c>
      <c r="AQ11" t="s">
        <v>155</v>
      </c>
      <c r="AR11" t="s">
        <v>154</v>
      </c>
      <c r="AS11" t="s">
        <v>155</v>
      </c>
      <c r="AT11" t="s">
        <v>154</v>
      </c>
      <c r="AU11" t="s">
        <v>154</v>
      </c>
      <c r="AV11" t="s">
        <v>155</v>
      </c>
      <c r="AW11" t="s">
        <v>155</v>
      </c>
      <c r="AX11" t="s">
        <v>155</v>
      </c>
      <c r="AY11" t="s">
        <v>154</v>
      </c>
      <c r="AZ11" t="s">
        <v>154</v>
      </c>
      <c r="BA11" t="s">
        <v>155</v>
      </c>
      <c r="BB11" t="s">
        <v>154</v>
      </c>
      <c r="BC11" t="s">
        <v>155</v>
      </c>
      <c r="BD11" t="s">
        <v>155</v>
      </c>
      <c r="BE11" t="s">
        <v>155</v>
      </c>
      <c r="BF11" t="s">
        <v>155</v>
      </c>
      <c r="BG11" t="s">
        <v>154</v>
      </c>
      <c r="BH11" t="s">
        <v>155</v>
      </c>
      <c r="BI11" t="s">
        <v>154</v>
      </c>
      <c r="BJ11" t="s">
        <v>155</v>
      </c>
      <c r="BK11" t="s">
        <v>155</v>
      </c>
      <c r="BL11" t="s">
        <v>154</v>
      </c>
      <c r="BM11" t="s">
        <v>154</v>
      </c>
      <c r="BN11" t="s">
        <v>155</v>
      </c>
      <c r="BO11" t="s">
        <v>154</v>
      </c>
      <c r="BP11" t="s">
        <v>154</v>
      </c>
      <c r="BQ11" t="s">
        <v>155</v>
      </c>
      <c r="BR11" t="s">
        <v>155</v>
      </c>
      <c r="BS11" t="s">
        <v>155</v>
      </c>
      <c r="BT11" t="s">
        <v>154</v>
      </c>
      <c r="BU11" t="s">
        <v>155</v>
      </c>
      <c r="BV11" t="s">
        <v>154</v>
      </c>
      <c r="BW11" t="s">
        <v>155</v>
      </c>
      <c r="BX11" t="s">
        <v>154</v>
      </c>
      <c r="BY11" t="s">
        <v>155</v>
      </c>
      <c r="BZ11" t="s">
        <v>154</v>
      </c>
      <c r="CA11" t="s">
        <v>155</v>
      </c>
      <c r="CB11" t="s">
        <v>154</v>
      </c>
      <c r="CC11" t="s">
        <v>155</v>
      </c>
      <c r="CD11" t="s">
        <v>155</v>
      </c>
      <c r="CE11" t="s">
        <v>154</v>
      </c>
      <c r="CF11" t="s">
        <v>155</v>
      </c>
      <c r="CG11" t="s">
        <v>154</v>
      </c>
      <c r="CH11" t="s">
        <v>154</v>
      </c>
      <c r="CI11" t="s">
        <v>154</v>
      </c>
      <c r="CJ11" t="s">
        <v>155</v>
      </c>
      <c r="CK11" t="s">
        <v>155</v>
      </c>
      <c r="CL11" t="s">
        <v>155</v>
      </c>
      <c r="CM11" t="s">
        <v>155</v>
      </c>
      <c r="CN11" t="s">
        <v>154</v>
      </c>
      <c r="CO11" t="s">
        <v>155</v>
      </c>
      <c r="CP11" t="s">
        <v>242</v>
      </c>
      <c r="CQ11" t="s">
        <v>225</v>
      </c>
      <c r="CR11" t="s">
        <v>206</v>
      </c>
      <c r="CS11" t="s">
        <v>186</v>
      </c>
      <c r="CT11" t="s">
        <v>243</v>
      </c>
      <c r="CU11" t="s">
        <v>228</v>
      </c>
      <c r="CV11" t="s">
        <v>244</v>
      </c>
      <c r="CW11" t="s">
        <v>163</v>
      </c>
      <c r="CX11" t="s">
        <v>230</v>
      </c>
      <c r="CY11" t="s">
        <v>245</v>
      </c>
      <c r="CZ11" t="s">
        <v>246</v>
      </c>
      <c r="DA11" t="s">
        <v>232</v>
      </c>
      <c r="DB11" t="s">
        <v>168</v>
      </c>
      <c r="DC11" t="s">
        <v>247</v>
      </c>
      <c r="DD11" t="s">
        <v>215</v>
      </c>
      <c r="DE11" t="s">
        <v>248</v>
      </c>
      <c r="DF11" t="s">
        <v>172</v>
      </c>
      <c r="DG11" t="s">
        <v>249</v>
      </c>
      <c r="DH11" t="s">
        <v>236</v>
      </c>
      <c r="DI11" t="s">
        <v>237</v>
      </c>
      <c r="DJ11" t="s">
        <v>176</v>
      </c>
      <c r="DK11" t="s">
        <v>155</v>
      </c>
      <c r="DL11" t="s">
        <v>155</v>
      </c>
      <c r="DM11" t="s">
        <v>155</v>
      </c>
      <c r="DN11" t="s">
        <v>155</v>
      </c>
      <c r="DO11" t="s">
        <v>155</v>
      </c>
      <c r="DP11" t="s">
        <v>176</v>
      </c>
      <c r="DQ11" t="s">
        <v>176</v>
      </c>
      <c r="DR11" t="s">
        <v>155</v>
      </c>
      <c r="DS11" t="s">
        <v>155</v>
      </c>
      <c r="DT11" t="s">
        <v>176</v>
      </c>
      <c r="DU11" t="s">
        <v>176</v>
      </c>
      <c r="DV11" t="s">
        <v>176</v>
      </c>
      <c r="DW11" t="s">
        <v>176</v>
      </c>
      <c r="DX11" t="s">
        <v>176</v>
      </c>
      <c r="DY11" t="s">
        <v>155</v>
      </c>
      <c r="DZ11" s="5">
        <v>0.26</v>
      </c>
      <c r="EA11" s="5">
        <v>0.24</v>
      </c>
      <c r="EB11" s="5">
        <v>0.41</v>
      </c>
      <c r="EC11" s="5">
        <v>0.29</v>
      </c>
      <c r="ED11" s="5">
        <v>0.44</v>
      </c>
      <c r="EE11" s="5">
        <v>0.38</v>
      </c>
      <c r="EF11" t="s">
        <v>238</v>
      </c>
      <c r="EG11" t="s">
        <v>250</v>
      </c>
      <c r="EH11" t="s">
        <v>222</v>
      </c>
      <c r="EI11" t="s">
        <v>251</v>
      </c>
      <c r="EJ11" s="6">
        <v>42195.1225</v>
      </c>
      <c r="EK11" t="s">
        <v>181</v>
      </c>
      <c r="EL11" t="s">
        <v>154</v>
      </c>
      <c r="EM11" t="s">
        <v>182</v>
      </c>
    </row>
    <row r="12" spans="1:143" ht="14.25">
      <c r="A12" t="s">
        <v>146</v>
      </c>
      <c r="B12" t="s">
        <v>147</v>
      </c>
      <c r="C12" t="s">
        <v>148</v>
      </c>
      <c r="D12" t="s">
        <v>149</v>
      </c>
      <c r="E12" t="s">
        <v>150</v>
      </c>
      <c r="F12" t="s">
        <v>151</v>
      </c>
      <c r="G12" t="s">
        <v>152</v>
      </c>
      <c r="H12" t="s">
        <v>153</v>
      </c>
      <c r="I12" t="s">
        <v>154</v>
      </c>
      <c r="J12" t="s">
        <v>154</v>
      </c>
      <c r="K12" t="s">
        <v>155</v>
      </c>
      <c r="L12" t="s">
        <v>155</v>
      </c>
      <c r="M12" t="s">
        <v>154</v>
      </c>
      <c r="N12" t="s">
        <v>154</v>
      </c>
      <c r="O12" t="s">
        <v>155</v>
      </c>
      <c r="P12" t="s">
        <v>155</v>
      </c>
      <c r="Q12" t="s">
        <v>154</v>
      </c>
      <c r="R12" t="s">
        <v>155</v>
      </c>
      <c r="S12" t="s">
        <v>154</v>
      </c>
      <c r="T12" t="s">
        <v>155</v>
      </c>
      <c r="U12" t="s">
        <v>155</v>
      </c>
      <c r="V12" t="s">
        <v>155</v>
      </c>
      <c r="W12" t="s">
        <v>154</v>
      </c>
      <c r="X12" t="s">
        <v>154</v>
      </c>
      <c r="Y12" t="s">
        <v>155</v>
      </c>
      <c r="Z12" t="s">
        <v>154</v>
      </c>
      <c r="AA12" t="s">
        <v>154</v>
      </c>
      <c r="AB12" t="s">
        <v>154</v>
      </c>
      <c r="AC12" t="s">
        <v>154</v>
      </c>
      <c r="AD12" t="s">
        <v>154</v>
      </c>
      <c r="AE12" t="s">
        <v>155</v>
      </c>
      <c r="AF12" t="s">
        <v>155</v>
      </c>
      <c r="AG12" t="s">
        <v>154</v>
      </c>
      <c r="AH12" t="s">
        <v>155</v>
      </c>
      <c r="AI12" t="s">
        <v>154</v>
      </c>
      <c r="AJ12" t="s">
        <v>154</v>
      </c>
      <c r="AK12" t="s">
        <v>155</v>
      </c>
      <c r="AL12" t="s">
        <v>155</v>
      </c>
      <c r="AM12" t="s">
        <v>154</v>
      </c>
      <c r="AN12" t="s">
        <v>155</v>
      </c>
      <c r="AO12" t="s">
        <v>154</v>
      </c>
      <c r="AP12" t="s">
        <v>155</v>
      </c>
      <c r="AQ12" t="s">
        <v>155</v>
      </c>
      <c r="AR12" t="s">
        <v>154</v>
      </c>
      <c r="AS12" t="s">
        <v>154</v>
      </c>
      <c r="AT12" t="s">
        <v>155</v>
      </c>
      <c r="AU12" t="s">
        <v>155</v>
      </c>
      <c r="AV12" t="s">
        <v>155</v>
      </c>
      <c r="AW12" t="s">
        <v>154</v>
      </c>
      <c r="AX12" t="s">
        <v>155</v>
      </c>
      <c r="AY12" t="s">
        <v>154</v>
      </c>
      <c r="AZ12" t="s">
        <v>154</v>
      </c>
      <c r="BA12" t="s">
        <v>154</v>
      </c>
      <c r="BB12" t="s">
        <v>155</v>
      </c>
      <c r="BC12" t="s">
        <v>155</v>
      </c>
      <c r="BD12" t="s">
        <v>155</v>
      </c>
      <c r="BE12" t="s">
        <v>154</v>
      </c>
      <c r="BF12" t="s">
        <v>154</v>
      </c>
      <c r="BG12" t="s">
        <v>154</v>
      </c>
      <c r="BH12" t="s">
        <v>155</v>
      </c>
      <c r="BI12" t="s">
        <v>154</v>
      </c>
      <c r="BJ12" t="s">
        <v>155</v>
      </c>
      <c r="BK12" t="s">
        <v>154</v>
      </c>
      <c r="BL12" t="s">
        <v>155</v>
      </c>
      <c r="BM12" t="s">
        <v>154</v>
      </c>
      <c r="BN12" t="s">
        <v>154</v>
      </c>
      <c r="BO12" t="s">
        <v>154</v>
      </c>
      <c r="BP12" t="s">
        <v>154</v>
      </c>
      <c r="BQ12" t="s">
        <v>155</v>
      </c>
      <c r="BR12" t="s">
        <v>155</v>
      </c>
      <c r="BS12" t="s">
        <v>155</v>
      </c>
      <c r="BT12" t="s">
        <v>154</v>
      </c>
      <c r="BU12" t="s">
        <v>154</v>
      </c>
      <c r="BV12" t="s">
        <v>154</v>
      </c>
      <c r="BW12" t="s">
        <v>155</v>
      </c>
      <c r="BX12" t="s">
        <v>155</v>
      </c>
      <c r="BY12" t="s">
        <v>155</v>
      </c>
      <c r="BZ12" t="s">
        <v>154</v>
      </c>
      <c r="CA12" t="s">
        <v>155</v>
      </c>
      <c r="CB12" t="s">
        <v>155</v>
      </c>
      <c r="CC12" t="s">
        <v>155</v>
      </c>
      <c r="CD12" t="s">
        <v>154</v>
      </c>
      <c r="CE12" t="s">
        <v>154</v>
      </c>
      <c r="CF12" t="s">
        <v>154</v>
      </c>
      <c r="CG12" t="s">
        <v>154</v>
      </c>
      <c r="CH12" t="s">
        <v>154</v>
      </c>
      <c r="CI12" t="s">
        <v>154</v>
      </c>
      <c r="CJ12" t="s">
        <v>154</v>
      </c>
      <c r="CK12" t="s">
        <v>155</v>
      </c>
      <c r="CL12" t="s">
        <v>155</v>
      </c>
      <c r="CM12" t="s">
        <v>154</v>
      </c>
      <c r="CN12" t="s">
        <v>155</v>
      </c>
      <c r="CO12" t="s">
        <v>155</v>
      </c>
      <c r="CP12" t="s">
        <v>242</v>
      </c>
      <c r="CQ12" t="s">
        <v>225</v>
      </c>
      <c r="CR12" t="s">
        <v>206</v>
      </c>
      <c r="CS12" t="s">
        <v>207</v>
      </c>
      <c r="CT12" t="s">
        <v>187</v>
      </c>
      <c r="CU12" t="s">
        <v>188</v>
      </c>
      <c r="CV12" t="s">
        <v>252</v>
      </c>
      <c r="CW12" t="s">
        <v>253</v>
      </c>
      <c r="CX12" t="s">
        <v>191</v>
      </c>
      <c r="CY12" t="s">
        <v>254</v>
      </c>
      <c r="CZ12" t="s">
        <v>255</v>
      </c>
      <c r="DA12" t="s">
        <v>167</v>
      </c>
      <c r="DB12" t="s">
        <v>233</v>
      </c>
      <c r="DC12" t="s">
        <v>256</v>
      </c>
      <c r="DD12" t="s">
        <v>257</v>
      </c>
      <c r="DE12" t="s">
        <v>248</v>
      </c>
      <c r="DF12" t="s">
        <v>258</v>
      </c>
      <c r="DG12" t="s">
        <v>259</v>
      </c>
      <c r="DH12" t="s">
        <v>218</v>
      </c>
      <c r="DI12" t="s">
        <v>260</v>
      </c>
      <c r="DJ12" t="s">
        <v>155</v>
      </c>
      <c r="DK12" t="s">
        <v>155</v>
      </c>
      <c r="DL12" t="s">
        <v>155</v>
      </c>
      <c r="DM12" t="s">
        <v>155</v>
      </c>
      <c r="DN12" t="s">
        <v>155</v>
      </c>
      <c r="DO12" t="s">
        <v>176</v>
      </c>
      <c r="DP12" t="s">
        <v>155</v>
      </c>
      <c r="DQ12" t="s">
        <v>155</v>
      </c>
      <c r="DR12" t="s">
        <v>155</v>
      </c>
      <c r="DS12" t="s">
        <v>176</v>
      </c>
      <c r="DT12" t="s">
        <v>155</v>
      </c>
      <c r="DU12" t="s">
        <v>176</v>
      </c>
      <c r="DV12" t="s">
        <v>176</v>
      </c>
      <c r="DW12" t="s">
        <v>176</v>
      </c>
      <c r="DX12" t="s">
        <v>176</v>
      </c>
      <c r="DY12" t="s">
        <v>155</v>
      </c>
      <c r="DZ12" s="5">
        <v>0.29</v>
      </c>
      <c r="EA12" s="5">
        <v>0.38</v>
      </c>
      <c r="EB12" s="5">
        <v>0.35</v>
      </c>
      <c r="EC12" s="5">
        <v>0.24</v>
      </c>
      <c r="ED12" s="5">
        <v>0.32</v>
      </c>
      <c r="EE12" s="5">
        <v>0.18</v>
      </c>
      <c r="EF12" t="s">
        <v>261</v>
      </c>
      <c r="EG12" t="s">
        <v>262</v>
      </c>
      <c r="EH12" t="s">
        <v>263</v>
      </c>
      <c r="EI12" t="s">
        <v>264</v>
      </c>
      <c r="EJ12" s="6">
        <v>42195.126180555555</v>
      </c>
      <c r="EK12" t="s">
        <v>181</v>
      </c>
      <c r="EL12" t="s">
        <v>154</v>
      </c>
      <c r="EM12" t="s">
        <v>182</v>
      </c>
    </row>
    <row r="13" spans="1:143" ht="14.25">
      <c r="A13" t="s">
        <v>146</v>
      </c>
      <c r="B13" t="s">
        <v>147</v>
      </c>
      <c r="C13" t="s">
        <v>148</v>
      </c>
      <c r="D13" t="s">
        <v>149</v>
      </c>
      <c r="E13" t="s">
        <v>150</v>
      </c>
      <c r="F13" t="s">
        <v>151</v>
      </c>
      <c r="G13" t="s">
        <v>152</v>
      </c>
      <c r="H13" t="s">
        <v>153</v>
      </c>
      <c r="I13" t="s">
        <v>154</v>
      </c>
      <c r="J13" t="s">
        <v>155</v>
      </c>
      <c r="K13" t="s">
        <v>155</v>
      </c>
      <c r="L13" t="s">
        <v>154</v>
      </c>
      <c r="M13" t="s">
        <v>154</v>
      </c>
      <c r="N13" t="s">
        <v>154</v>
      </c>
      <c r="O13" t="s">
        <v>154</v>
      </c>
      <c r="P13" t="s">
        <v>155</v>
      </c>
      <c r="Q13" t="s">
        <v>154</v>
      </c>
      <c r="R13" t="s">
        <v>155</v>
      </c>
      <c r="S13" t="s">
        <v>154</v>
      </c>
      <c r="T13" t="s">
        <v>155</v>
      </c>
      <c r="U13" t="s">
        <v>155</v>
      </c>
      <c r="V13" t="s">
        <v>155</v>
      </c>
      <c r="W13" t="s">
        <v>155</v>
      </c>
      <c r="X13" t="s">
        <v>155</v>
      </c>
      <c r="Y13" t="s">
        <v>155</v>
      </c>
      <c r="Z13" t="s">
        <v>155</v>
      </c>
      <c r="AA13" t="s">
        <v>155</v>
      </c>
      <c r="AB13" t="s">
        <v>154</v>
      </c>
      <c r="AC13" t="s">
        <v>154</v>
      </c>
      <c r="AD13" t="s">
        <v>154</v>
      </c>
      <c r="AE13" t="s">
        <v>155</v>
      </c>
      <c r="AF13" t="s">
        <v>155</v>
      </c>
      <c r="AG13" t="s">
        <v>155</v>
      </c>
      <c r="AH13" t="s">
        <v>154</v>
      </c>
      <c r="AI13" t="s">
        <v>154</v>
      </c>
      <c r="AJ13" t="s">
        <v>154</v>
      </c>
      <c r="AK13" t="s">
        <v>154</v>
      </c>
      <c r="AL13" t="s">
        <v>155</v>
      </c>
      <c r="AM13" t="s">
        <v>155</v>
      </c>
      <c r="AN13" t="s">
        <v>155</v>
      </c>
      <c r="AO13" t="s">
        <v>154</v>
      </c>
      <c r="AP13" t="s">
        <v>155</v>
      </c>
      <c r="AQ13" t="s">
        <v>154</v>
      </c>
      <c r="AR13" t="s">
        <v>155</v>
      </c>
      <c r="AS13" t="s">
        <v>155</v>
      </c>
      <c r="AT13" t="s">
        <v>155</v>
      </c>
      <c r="AU13" t="s">
        <v>155</v>
      </c>
      <c r="AV13" t="s">
        <v>155</v>
      </c>
      <c r="AW13" t="s">
        <v>154</v>
      </c>
      <c r="AX13" t="s">
        <v>155</v>
      </c>
      <c r="AY13" t="s">
        <v>155</v>
      </c>
      <c r="AZ13" t="s">
        <v>155</v>
      </c>
      <c r="BA13" t="s">
        <v>154</v>
      </c>
      <c r="BB13" t="s">
        <v>155</v>
      </c>
      <c r="BC13" t="s">
        <v>154</v>
      </c>
      <c r="BD13" t="s">
        <v>155</v>
      </c>
      <c r="BE13" t="s">
        <v>155</v>
      </c>
      <c r="BF13" t="s">
        <v>154</v>
      </c>
      <c r="BG13" t="s">
        <v>154</v>
      </c>
      <c r="BH13" t="s">
        <v>154</v>
      </c>
      <c r="BI13" t="s">
        <v>154</v>
      </c>
      <c r="BJ13" t="s">
        <v>154</v>
      </c>
      <c r="BK13" t="s">
        <v>154</v>
      </c>
      <c r="BL13" t="s">
        <v>154</v>
      </c>
      <c r="BM13" t="s">
        <v>155</v>
      </c>
      <c r="BN13" t="s">
        <v>155</v>
      </c>
      <c r="BO13" t="s">
        <v>155</v>
      </c>
      <c r="BP13" t="s">
        <v>155</v>
      </c>
      <c r="BQ13" t="s">
        <v>154</v>
      </c>
      <c r="BR13" t="s">
        <v>154</v>
      </c>
      <c r="BS13" t="s">
        <v>155</v>
      </c>
      <c r="BT13" t="s">
        <v>154</v>
      </c>
      <c r="BU13" t="s">
        <v>154</v>
      </c>
      <c r="BV13" t="s">
        <v>155</v>
      </c>
      <c r="BW13" t="s">
        <v>154</v>
      </c>
      <c r="BX13" t="s">
        <v>154</v>
      </c>
      <c r="BY13" t="s">
        <v>154</v>
      </c>
      <c r="BZ13" t="s">
        <v>154</v>
      </c>
      <c r="CA13" t="s">
        <v>155</v>
      </c>
      <c r="CB13" t="s">
        <v>154</v>
      </c>
      <c r="CC13" t="s">
        <v>154</v>
      </c>
      <c r="CD13" t="s">
        <v>155</v>
      </c>
      <c r="CE13" t="s">
        <v>155</v>
      </c>
      <c r="CF13" t="s">
        <v>154</v>
      </c>
      <c r="CG13" t="s">
        <v>155</v>
      </c>
      <c r="CH13" t="s">
        <v>155</v>
      </c>
      <c r="CI13" t="s">
        <v>154</v>
      </c>
      <c r="CJ13" t="s">
        <v>155</v>
      </c>
      <c r="CK13" t="s">
        <v>154</v>
      </c>
      <c r="CL13" t="s">
        <v>154</v>
      </c>
      <c r="CM13" t="s">
        <v>154</v>
      </c>
      <c r="CN13" t="s">
        <v>155</v>
      </c>
      <c r="CO13" t="s">
        <v>154</v>
      </c>
      <c r="CP13" t="s">
        <v>183</v>
      </c>
      <c r="CQ13" t="s">
        <v>157</v>
      </c>
      <c r="CR13" t="s">
        <v>265</v>
      </c>
      <c r="CS13" t="s">
        <v>207</v>
      </c>
      <c r="CT13" t="s">
        <v>266</v>
      </c>
      <c r="CU13" t="s">
        <v>228</v>
      </c>
      <c r="CV13" t="s">
        <v>162</v>
      </c>
      <c r="CW13" t="s">
        <v>209</v>
      </c>
      <c r="CX13" t="s">
        <v>210</v>
      </c>
      <c r="CY13" t="s">
        <v>192</v>
      </c>
      <c r="CZ13" t="s">
        <v>246</v>
      </c>
      <c r="DA13" t="s">
        <v>212</v>
      </c>
      <c r="DB13" t="s">
        <v>194</v>
      </c>
      <c r="DC13" t="s">
        <v>267</v>
      </c>
      <c r="DD13" t="s">
        <v>257</v>
      </c>
      <c r="DE13" t="s">
        <v>195</v>
      </c>
      <c r="DF13" t="s">
        <v>258</v>
      </c>
      <c r="DG13" t="s">
        <v>173</v>
      </c>
      <c r="DH13" t="s">
        <v>198</v>
      </c>
      <c r="DI13" t="s">
        <v>199</v>
      </c>
      <c r="DJ13" t="s">
        <v>155</v>
      </c>
      <c r="DK13" t="s">
        <v>155</v>
      </c>
      <c r="DL13" t="s">
        <v>155</v>
      </c>
      <c r="DM13" t="s">
        <v>155</v>
      </c>
      <c r="DN13" t="s">
        <v>155</v>
      </c>
      <c r="DO13" t="s">
        <v>176</v>
      </c>
      <c r="DP13" t="s">
        <v>155</v>
      </c>
      <c r="DQ13" t="s">
        <v>155</v>
      </c>
      <c r="DR13" t="s">
        <v>176</v>
      </c>
      <c r="DS13" t="s">
        <v>176</v>
      </c>
      <c r="DT13" t="s">
        <v>155</v>
      </c>
      <c r="DU13" t="s">
        <v>155</v>
      </c>
      <c r="DV13" t="s">
        <v>155</v>
      </c>
      <c r="DW13" t="s">
        <v>155</v>
      </c>
      <c r="DX13" t="s">
        <v>176</v>
      </c>
      <c r="DY13" t="s">
        <v>176</v>
      </c>
      <c r="DZ13" s="5">
        <v>0.21</v>
      </c>
      <c r="EA13" s="5">
        <v>0.32</v>
      </c>
      <c r="EB13" s="5">
        <v>0.29</v>
      </c>
      <c r="EC13" s="5">
        <v>0.47</v>
      </c>
      <c r="ED13" s="5">
        <v>0.29</v>
      </c>
      <c r="EE13" s="5">
        <v>0.26</v>
      </c>
      <c r="EF13" t="s">
        <v>220</v>
      </c>
      <c r="EG13" t="s">
        <v>268</v>
      </c>
      <c r="EH13" t="s">
        <v>269</v>
      </c>
      <c r="EI13" t="s">
        <v>270</v>
      </c>
      <c r="EJ13" s="6">
        <v>42195.136412037034</v>
      </c>
      <c r="EK13" t="s">
        <v>181</v>
      </c>
      <c r="EL13" t="s">
        <v>154</v>
      </c>
      <c r="EM13" t="s">
        <v>182</v>
      </c>
    </row>
    <row r="14" spans="1:143" ht="14.25">
      <c r="A14" t="s">
        <v>146</v>
      </c>
      <c r="B14" t="s">
        <v>147</v>
      </c>
      <c r="C14" t="s">
        <v>148</v>
      </c>
      <c r="D14" t="s">
        <v>149</v>
      </c>
      <c r="E14" t="s">
        <v>150</v>
      </c>
      <c r="F14" t="s">
        <v>151</v>
      </c>
      <c r="G14" t="s">
        <v>152</v>
      </c>
      <c r="H14" t="s">
        <v>153</v>
      </c>
      <c r="I14" t="s">
        <v>155</v>
      </c>
      <c r="J14" t="s">
        <v>155</v>
      </c>
      <c r="K14" t="s">
        <v>154</v>
      </c>
      <c r="L14" t="s">
        <v>154</v>
      </c>
      <c r="M14" t="s">
        <v>154</v>
      </c>
      <c r="N14" t="s">
        <v>154</v>
      </c>
      <c r="O14" t="s">
        <v>154</v>
      </c>
      <c r="P14" t="s">
        <v>154</v>
      </c>
      <c r="Q14" t="s">
        <v>154</v>
      </c>
      <c r="R14" t="s">
        <v>154</v>
      </c>
      <c r="S14" t="s">
        <v>154</v>
      </c>
      <c r="T14" t="s">
        <v>154</v>
      </c>
      <c r="U14" t="s">
        <v>154</v>
      </c>
      <c r="V14" t="s">
        <v>154</v>
      </c>
      <c r="W14" t="s">
        <v>154</v>
      </c>
      <c r="X14" t="s">
        <v>155</v>
      </c>
      <c r="Y14" t="s">
        <v>154</v>
      </c>
      <c r="Z14" t="s">
        <v>154</v>
      </c>
      <c r="AA14" t="s">
        <v>154</v>
      </c>
      <c r="AB14" t="s">
        <v>154</v>
      </c>
      <c r="AC14" t="s">
        <v>154</v>
      </c>
      <c r="AD14" t="s">
        <v>154</v>
      </c>
      <c r="AE14" t="s">
        <v>154</v>
      </c>
      <c r="AF14" t="s">
        <v>154</v>
      </c>
      <c r="AG14" t="s">
        <v>154</v>
      </c>
      <c r="AH14" t="s">
        <v>154</v>
      </c>
      <c r="AI14" t="s">
        <v>154</v>
      </c>
      <c r="AJ14" t="s">
        <v>154</v>
      </c>
      <c r="AK14" t="s">
        <v>154</v>
      </c>
      <c r="AL14" t="s">
        <v>154</v>
      </c>
      <c r="AM14" t="s">
        <v>155</v>
      </c>
      <c r="AN14" t="s">
        <v>154</v>
      </c>
      <c r="AO14" t="s">
        <v>154</v>
      </c>
      <c r="AP14" t="s">
        <v>154</v>
      </c>
      <c r="AQ14" t="s">
        <v>154</v>
      </c>
      <c r="AR14" t="s">
        <v>154</v>
      </c>
      <c r="AS14" t="s">
        <v>154</v>
      </c>
      <c r="AT14" t="s">
        <v>154</v>
      </c>
      <c r="AU14" t="s">
        <v>154</v>
      </c>
      <c r="AV14" t="s">
        <v>154</v>
      </c>
      <c r="AW14" t="s">
        <v>154</v>
      </c>
      <c r="AX14" t="s">
        <v>154</v>
      </c>
      <c r="AY14" t="s">
        <v>154</v>
      </c>
      <c r="AZ14" t="s">
        <v>154</v>
      </c>
      <c r="BA14" t="s">
        <v>154</v>
      </c>
      <c r="BB14" t="s">
        <v>155</v>
      </c>
      <c r="BC14" t="s">
        <v>154</v>
      </c>
      <c r="BD14" t="s">
        <v>154</v>
      </c>
      <c r="BE14" t="s">
        <v>154</v>
      </c>
      <c r="BF14" t="s">
        <v>154</v>
      </c>
      <c r="BG14" t="s">
        <v>154</v>
      </c>
      <c r="BH14" t="s">
        <v>154</v>
      </c>
      <c r="BI14" t="s">
        <v>154</v>
      </c>
      <c r="BJ14" t="s">
        <v>154</v>
      </c>
      <c r="BK14" t="s">
        <v>154</v>
      </c>
      <c r="BL14" t="s">
        <v>154</v>
      </c>
      <c r="BM14" t="s">
        <v>154</v>
      </c>
      <c r="BN14" t="s">
        <v>154</v>
      </c>
      <c r="BO14" t="s">
        <v>154</v>
      </c>
      <c r="BP14" t="s">
        <v>154</v>
      </c>
      <c r="BQ14" t="s">
        <v>154</v>
      </c>
      <c r="BR14" t="s">
        <v>155</v>
      </c>
      <c r="BS14" t="s">
        <v>154</v>
      </c>
      <c r="BT14" t="s">
        <v>154</v>
      </c>
      <c r="BU14" t="s">
        <v>154</v>
      </c>
      <c r="BV14" t="s">
        <v>154</v>
      </c>
      <c r="BW14" t="s">
        <v>154</v>
      </c>
      <c r="BX14" t="s">
        <v>154</v>
      </c>
      <c r="BY14" t="s">
        <v>154</v>
      </c>
      <c r="BZ14" t="s">
        <v>154</v>
      </c>
      <c r="CA14" t="s">
        <v>154</v>
      </c>
      <c r="CB14" t="s">
        <v>154</v>
      </c>
      <c r="CC14" t="s">
        <v>154</v>
      </c>
      <c r="CD14" t="s">
        <v>154</v>
      </c>
      <c r="CE14" t="s">
        <v>154</v>
      </c>
      <c r="CF14" t="s">
        <v>154</v>
      </c>
      <c r="CG14" t="s">
        <v>154</v>
      </c>
      <c r="CH14" t="s">
        <v>154</v>
      </c>
      <c r="CI14" t="s">
        <v>154</v>
      </c>
      <c r="CJ14" t="s">
        <v>154</v>
      </c>
      <c r="CK14" t="s">
        <v>155</v>
      </c>
      <c r="CL14" t="s">
        <v>154</v>
      </c>
      <c r="CM14" t="s">
        <v>154</v>
      </c>
      <c r="CN14" t="s">
        <v>154</v>
      </c>
      <c r="CO14" t="s">
        <v>154</v>
      </c>
      <c r="CP14" t="s">
        <v>156</v>
      </c>
      <c r="CQ14" t="s">
        <v>271</v>
      </c>
      <c r="CR14" t="s">
        <v>272</v>
      </c>
      <c r="CS14" t="s">
        <v>207</v>
      </c>
      <c r="CT14" t="s">
        <v>266</v>
      </c>
      <c r="CU14" t="s">
        <v>188</v>
      </c>
      <c r="CV14" t="s">
        <v>189</v>
      </c>
      <c r="CW14" t="s">
        <v>209</v>
      </c>
      <c r="CX14" t="s">
        <v>230</v>
      </c>
      <c r="CY14" t="s">
        <v>273</v>
      </c>
      <c r="CZ14" t="s">
        <v>255</v>
      </c>
      <c r="DA14" t="s">
        <v>274</v>
      </c>
      <c r="DB14" t="s">
        <v>213</v>
      </c>
      <c r="DC14" t="s">
        <v>275</v>
      </c>
      <c r="DD14" t="s">
        <v>170</v>
      </c>
      <c r="DE14" t="s">
        <v>248</v>
      </c>
      <c r="DF14" t="s">
        <v>276</v>
      </c>
      <c r="DG14" t="s">
        <v>259</v>
      </c>
      <c r="DH14" t="s">
        <v>236</v>
      </c>
      <c r="DI14" t="s">
        <v>277</v>
      </c>
      <c r="DJ14" t="s">
        <v>154</v>
      </c>
      <c r="DK14" t="s">
        <v>154</v>
      </c>
      <c r="DL14" t="s">
        <v>155</v>
      </c>
      <c r="DM14" t="s">
        <v>155</v>
      </c>
      <c r="DN14" t="s">
        <v>155</v>
      </c>
      <c r="DO14" t="s">
        <v>155</v>
      </c>
      <c r="DP14" t="s">
        <v>154</v>
      </c>
      <c r="DQ14" t="s">
        <v>154</v>
      </c>
      <c r="DR14" t="s">
        <v>154</v>
      </c>
      <c r="DS14" t="s">
        <v>154</v>
      </c>
      <c r="DT14" t="s">
        <v>154</v>
      </c>
      <c r="DU14" t="s">
        <v>176</v>
      </c>
      <c r="DV14" t="s">
        <v>154</v>
      </c>
      <c r="DW14" t="s">
        <v>154</v>
      </c>
      <c r="DX14" t="s">
        <v>154</v>
      </c>
      <c r="DY14" t="s">
        <v>154</v>
      </c>
      <c r="DZ14" s="5">
        <v>0.03</v>
      </c>
      <c r="EA14" s="5">
        <v>0.09</v>
      </c>
      <c r="EB14" s="5">
        <v>0.12</v>
      </c>
      <c r="EC14" s="5">
        <v>0.24</v>
      </c>
      <c r="ED14" s="5">
        <v>0.18</v>
      </c>
      <c r="EE14" s="5">
        <v>0.12</v>
      </c>
      <c r="EF14" t="s">
        <v>238</v>
      </c>
      <c r="EG14" t="s">
        <v>278</v>
      </c>
      <c r="EH14" t="s">
        <v>240</v>
      </c>
      <c r="EI14" t="s">
        <v>279</v>
      </c>
      <c r="EJ14" s="6">
        <v>42195.1746412037</v>
      </c>
      <c r="EK14" t="s">
        <v>181</v>
      </c>
      <c r="EL14" t="s">
        <v>154</v>
      </c>
      <c r="EM14" t="s">
        <v>182</v>
      </c>
    </row>
    <row r="15" spans="1:143" ht="14.25">
      <c r="A15" t="s">
        <v>146</v>
      </c>
      <c r="B15" t="s">
        <v>147</v>
      </c>
      <c r="C15" t="s">
        <v>148</v>
      </c>
      <c r="D15" t="s">
        <v>149</v>
      </c>
      <c r="E15" t="s">
        <v>150</v>
      </c>
      <c r="F15" t="s">
        <v>151</v>
      </c>
      <c r="G15" t="s">
        <v>152</v>
      </c>
      <c r="H15" t="s">
        <v>153</v>
      </c>
      <c r="I15" t="s">
        <v>155</v>
      </c>
      <c r="J15" t="s">
        <v>154</v>
      </c>
      <c r="K15" t="s">
        <v>154</v>
      </c>
      <c r="L15" t="s">
        <v>154</v>
      </c>
      <c r="M15" t="s">
        <v>154</v>
      </c>
      <c r="N15" t="s">
        <v>154</v>
      </c>
      <c r="O15" t="s">
        <v>154</v>
      </c>
      <c r="P15" t="s">
        <v>154</v>
      </c>
      <c r="Q15" t="s">
        <v>154</v>
      </c>
      <c r="R15" t="s">
        <v>154</v>
      </c>
      <c r="S15" t="s">
        <v>154</v>
      </c>
      <c r="T15" t="s">
        <v>154</v>
      </c>
      <c r="U15" t="s">
        <v>154</v>
      </c>
      <c r="V15" t="s">
        <v>154</v>
      </c>
      <c r="W15" t="s">
        <v>155</v>
      </c>
      <c r="X15" t="s">
        <v>154</v>
      </c>
      <c r="Y15" t="s">
        <v>154</v>
      </c>
      <c r="Z15" t="s">
        <v>154</v>
      </c>
      <c r="AA15" t="s">
        <v>154</v>
      </c>
      <c r="AB15" t="s">
        <v>154</v>
      </c>
      <c r="AC15" t="s">
        <v>154</v>
      </c>
      <c r="AD15" t="s">
        <v>154</v>
      </c>
      <c r="AE15" t="s">
        <v>154</v>
      </c>
      <c r="AF15" t="s">
        <v>154</v>
      </c>
      <c r="AG15" t="s">
        <v>154</v>
      </c>
      <c r="AH15" t="s">
        <v>154</v>
      </c>
      <c r="AI15" t="s">
        <v>155</v>
      </c>
      <c r="AJ15" t="s">
        <v>154</v>
      </c>
      <c r="AK15" t="s">
        <v>154</v>
      </c>
      <c r="AL15" t="s">
        <v>154</v>
      </c>
      <c r="AM15" t="s">
        <v>154</v>
      </c>
      <c r="AN15" t="s">
        <v>154</v>
      </c>
      <c r="AO15" t="s">
        <v>154</v>
      </c>
      <c r="AP15" t="s">
        <v>154</v>
      </c>
      <c r="AQ15" t="s">
        <v>154</v>
      </c>
      <c r="AR15" t="s">
        <v>154</v>
      </c>
      <c r="AS15" t="s">
        <v>154</v>
      </c>
      <c r="AT15" t="s">
        <v>154</v>
      </c>
      <c r="AU15" t="s">
        <v>154</v>
      </c>
      <c r="AV15" t="s">
        <v>154</v>
      </c>
      <c r="AW15" t="s">
        <v>154</v>
      </c>
      <c r="AX15" t="s">
        <v>155</v>
      </c>
      <c r="AY15" t="s">
        <v>154</v>
      </c>
      <c r="AZ15" t="s">
        <v>154</v>
      </c>
      <c r="BA15" t="s">
        <v>154</v>
      </c>
      <c r="BB15" t="s">
        <v>154</v>
      </c>
      <c r="BC15" t="s">
        <v>154</v>
      </c>
      <c r="BD15" t="s">
        <v>154</v>
      </c>
      <c r="BE15" t="s">
        <v>154</v>
      </c>
      <c r="BF15" t="s">
        <v>154</v>
      </c>
      <c r="BG15" t="s">
        <v>154</v>
      </c>
      <c r="BH15" t="s">
        <v>154</v>
      </c>
      <c r="BI15" t="s">
        <v>154</v>
      </c>
      <c r="BJ15" t="s">
        <v>154</v>
      </c>
      <c r="BK15" t="s">
        <v>154</v>
      </c>
      <c r="BL15" t="s">
        <v>155</v>
      </c>
      <c r="BM15" t="s">
        <v>154</v>
      </c>
      <c r="BN15" t="s">
        <v>154</v>
      </c>
      <c r="BO15" t="s">
        <v>154</v>
      </c>
      <c r="BP15" t="s">
        <v>154</v>
      </c>
      <c r="BQ15" t="s">
        <v>154</v>
      </c>
      <c r="BR15" t="s">
        <v>154</v>
      </c>
      <c r="BS15" t="s">
        <v>154</v>
      </c>
      <c r="BT15" t="s">
        <v>154</v>
      </c>
      <c r="BU15" t="s">
        <v>154</v>
      </c>
      <c r="BV15" t="s">
        <v>154</v>
      </c>
      <c r="BW15" t="s">
        <v>154</v>
      </c>
      <c r="BX15" t="s">
        <v>154</v>
      </c>
      <c r="BY15" t="s">
        <v>154</v>
      </c>
      <c r="BZ15" t="s">
        <v>155</v>
      </c>
      <c r="CA15" t="s">
        <v>154</v>
      </c>
      <c r="CB15" t="s">
        <v>154</v>
      </c>
      <c r="CC15" t="s">
        <v>154</v>
      </c>
      <c r="CD15" t="s">
        <v>154</v>
      </c>
      <c r="CE15" t="s">
        <v>154</v>
      </c>
      <c r="CF15" t="s">
        <v>154</v>
      </c>
      <c r="CG15" t="s">
        <v>154</v>
      </c>
      <c r="CH15" t="s">
        <v>154</v>
      </c>
      <c r="CI15" t="s">
        <v>154</v>
      </c>
      <c r="CJ15" t="s">
        <v>154</v>
      </c>
      <c r="CK15" t="s">
        <v>154</v>
      </c>
      <c r="CL15" t="s">
        <v>154</v>
      </c>
      <c r="CM15" t="s">
        <v>154</v>
      </c>
      <c r="CN15" t="s">
        <v>155</v>
      </c>
      <c r="CO15" t="s">
        <v>154</v>
      </c>
      <c r="CP15" t="s">
        <v>156</v>
      </c>
      <c r="CQ15" t="s">
        <v>157</v>
      </c>
      <c r="CR15" t="s">
        <v>272</v>
      </c>
      <c r="CS15" t="s">
        <v>280</v>
      </c>
      <c r="CT15" t="s">
        <v>266</v>
      </c>
      <c r="CU15" t="s">
        <v>161</v>
      </c>
      <c r="CV15" t="s">
        <v>162</v>
      </c>
      <c r="CW15" t="s">
        <v>209</v>
      </c>
      <c r="CX15" t="s">
        <v>164</v>
      </c>
      <c r="CY15" t="s">
        <v>192</v>
      </c>
      <c r="CZ15" t="s">
        <v>281</v>
      </c>
      <c r="DA15" t="s">
        <v>212</v>
      </c>
      <c r="DB15" t="s">
        <v>233</v>
      </c>
      <c r="DC15" t="s">
        <v>275</v>
      </c>
      <c r="DD15" t="s">
        <v>282</v>
      </c>
      <c r="DE15" t="s">
        <v>235</v>
      </c>
      <c r="DF15" t="s">
        <v>172</v>
      </c>
      <c r="DG15" t="s">
        <v>283</v>
      </c>
      <c r="DH15" t="s">
        <v>218</v>
      </c>
      <c r="DI15" t="s">
        <v>277</v>
      </c>
      <c r="DJ15" t="s">
        <v>154</v>
      </c>
      <c r="DK15" t="s">
        <v>154</v>
      </c>
      <c r="DL15" t="s">
        <v>155</v>
      </c>
      <c r="DM15" t="s">
        <v>155</v>
      </c>
      <c r="DN15" t="s">
        <v>176</v>
      </c>
      <c r="DO15" t="s">
        <v>154</v>
      </c>
      <c r="DP15" t="s">
        <v>176</v>
      </c>
      <c r="DQ15" t="s">
        <v>176</v>
      </c>
      <c r="DR15" t="s">
        <v>176</v>
      </c>
      <c r="DS15" t="s">
        <v>176</v>
      </c>
      <c r="DT15" t="s">
        <v>176</v>
      </c>
      <c r="DU15" t="s">
        <v>176</v>
      </c>
      <c r="DV15" t="s">
        <v>154</v>
      </c>
      <c r="DW15" t="s">
        <v>176</v>
      </c>
      <c r="DX15" t="s">
        <v>176</v>
      </c>
      <c r="DY15" t="s">
        <v>154</v>
      </c>
      <c r="DZ15" s="5">
        <v>0.12</v>
      </c>
      <c r="EA15" s="5">
        <v>0.15</v>
      </c>
      <c r="EB15" s="5">
        <v>0.18</v>
      </c>
      <c r="EC15" s="5">
        <v>0.09</v>
      </c>
      <c r="ED15" s="5">
        <v>0.18</v>
      </c>
      <c r="EE15" s="5">
        <v>0.06</v>
      </c>
      <c r="EF15" t="s">
        <v>200</v>
      </c>
      <c r="EG15" t="s">
        <v>284</v>
      </c>
      <c r="EH15" t="s">
        <v>202</v>
      </c>
      <c r="EI15" t="s">
        <v>285</v>
      </c>
      <c r="EJ15" s="6">
        <v>42195.177511574075</v>
      </c>
      <c r="EK15" t="s">
        <v>181</v>
      </c>
      <c r="EL15" t="s">
        <v>154</v>
      </c>
      <c r="EM15" t="s">
        <v>182</v>
      </c>
    </row>
    <row r="16" spans="1:143" ht="14.25">
      <c r="A16" t="s">
        <v>146</v>
      </c>
      <c r="B16" t="s">
        <v>147</v>
      </c>
      <c r="C16" t="s">
        <v>148</v>
      </c>
      <c r="D16" t="s">
        <v>149</v>
      </c>
      <c r="E16" t="s">
        <v>150</v>
      </c>
      <c r="F16" t="s">
        <v>151</v>
      </c>
      <c r="G16" t="s">
        <v>152</v>
      </c>
      <c r="H16" t="s">
        <v>153</v>
      </c>
      <c r="I16" t="s">
        <v>155</v>
      </c>
      <c r="J16" t="s">
        <v>155</v>
      </c>
      <c r="K16" t="s">
        <v>154</v>
      </c>
      <c r="L16" t="s">
        <v>155</v>
      </c>
      <c r="M16" t="s">
        <v>155</v>
      </c>
      <c r="N16" t="s">
        <v>155</v>
      </c>
      <c r="O16" t="s">
        <v>155</v>
      </c>
      <c r="P16" t="s">
        <v>154</v>
      </c>
      <c r="Q16" t="s">
        <v>155</v>
      </c>
      <c r="R16" t="s">
        <v>155</v>
      </c>
      <c r="S16" t="s">
        <v>155</v>
      </c>
      <c r="T16" t="s">
        <v>154</v>
      </c>
      <c r="U16" t="s">
        <v>155</v>
      </c>
      <c r="V16" t="s">
        <v>155</v>
      </c>
      <c r="W16" t="s">
        <v>155</v>
      </c>
      <c r="X16" t="s">
        <v>154</v>
      </c>
      <c r="Y16" t="s">
        <v>155</v>
      </c>
      <c r="Z16" t="s">
        <v>154</v>
      </c>
      <c r="AA16" t="s">
        <v>154</v>
      </c>
      <c r="AB16" t="s">
        <v>154</v>
      </c>
      <c r="AC16" t="s">
        <v>154</v>
      </c>
      <c r="AD16" t="s">
        <v>155</v>
      </c>
      <c r="AE16" t="s">
        <v>155</v>
      </c>
      <c r="AF16" t="s">
        <v>154</v>
      </c>
      <c r="AG16" t="s">
        <v>154</v>
      </c>
      <c r="AH16" t="s">
        <v>154</v>
      </c>
      <c r="AI16" t="s">
        <v>154</v>
      </c>
      <c r="AJ16" t="s">
        <v>155</v>
      </c>
      <c r="AK16" t="s">
        <v>155</v>
      </c>
      <c r="AL16" t="s">
        <v>154</v>
      </c>
      <c r="AM16" t="s">
        <v>155</v>
      </c>
      <c r="AN16" t="s">
        <v>155</v>
      </c>
      <c r="AO16" t="s">
        <v>154</v>
      </c>
      <c r="AP16" t="s">
        <v>155</v>
      </c>
      <c r="AQ16" t="s">
        <v>154</v>
      </c>
      <c r="AR16" t="s">
        <v>155</v>
      </c>
      <c r="AS16" t="s">
        <v>154</v>
      </c>
      <c r="AT16" t="s">
        <v>154</v>
      </c>
      <c r="AU16" t="s">
        <v>154</v>
      </c>
      <c r="AV16" t="s">
        <v>154</v>
      </c>
      <c r="AW16" t="s">
        <v>154</v>
      </c>
      <c r="AX16" t="s">
        <v>155</v>
      </c>
      <c r="AY16" t="s">
        <v>154</v>
      </c>
      <c r="AZ16" t="s">
        <v>155</v>
      </c>
      <c r="BA16" t="s">
        <v>154</v>
      </c>
      <c r="BB16" t="s">
        <v>155</v>
      </c>
      <c r="BC16" t="s">
        <v>154</v>
      </c>
      <c r="BD16" t="s">
        <v>155</v>
      </c>
      <c r="BE16" t="s">
        <v>155</v>
      </c>
      <c r="BF16" t="s">
        <v>154</v>
      </c>
      <c r="BG16" t="s">
        <v>155</v>
      </c>
      <c r="BH16" t="s">
        <v>154</v>
      </c>
      <c r="BI16" t="s">
        <v>155</v>
      </c>
      <c r="BJ16" t="s">
        <v>154</v>
      </c>
      <c r="BK16" t="s">
        <v>155</v>
      </c>
      <c r="BL16" t="s">
        <v>155</v>
      </c>
      <c r="BM16" t="s">
        <v>155</v>
      </c>
      <c r="BN16" t="s">
        <v>155</v>
      </c>
      <c r="BO16" t="s">
        <v>154</v>
      </c>
      <c r="BP16" t="s">
        <v>155</v>
      </c>
      <c r="BQ16" t="s">
        <v>155</v>
      </c>
      <c r="BR16" t="s">
        <v>154</v>
      </c>
      <c r="BS16" t="s">
        <v>154</v>
      </c>
      <c r="BT16" t="s">
        <v>154</v>
      </c>
      <c r="BU16" t="s">
        <v>155</v>
      </c>
      <c r="BV16" t="s">
        <v>154</v>
      </c>
      <c r="BW16" t="s">
        <v>154</v>
      </c>
      <c r="BX16" t="s">
        <v>154</v>
      </c>
      <c r="BY16" t="s">
        <v>155</v>
      </c>
      <c r="BZ16" t="s">
        <v>154</v>
      </c>
      <c r="CA16" t="s">
        <v>155</v>
      </c>
      <c r="CB16" t="s">
        <v>154</v>
      </c>
      <c r="CC16" t="s">
        <v>155</v>
      </c>
      <c r="CD16" t="s">
        <v>154</v>
      </c>
      <c r="CE16" t="s">
        <v>155</v>
      </c>
      <c r="CF16" t="s">
        <v>155</v>
      </c>
      <c r="CG16" t="s">
        <v>154</v>
      </c>
      <c r="CH16" t="s">
        <v>154</v>
      </c>
      <c r="CI16" t="s">
        <v>155</v>
      </c>
      <c r="CJ16" t="s">
        <v>155</v>
      </c>
      <c r="CK16" t="s">
        <v>154</v>
      </c>
      <c r="CL16" t="s">
        <v>155</v>
      </c>
      <c r="CM16" t="s">
        <v>155</v>
      </c>
      <c r="CN16" t="s">
        <v>155</v>
      </c>
      <c r="CO16" t="s">
        <v>155</v>
      </c>
      <c r="CP16" t="s">
        <v>183</v>
      </c>
      <c r="CQ16" t="s">
        <v>225</v>
      </c>
      <c r="CR16" t="s">
        <v>206</v>
      </c>
      <c r="CS16" t="s">
        <v>207</v>
      </c>
      <c r="CT16" t="s">
        <v>266</v>
      </c>
      <c r="CU16" t="s">
        <v>286</v>
      </c>
      <c r="CV16" t="s">
        <v>189</v>
      </c>
      <c r="CW16" t="s">
        <v>253</v>
      </c>
      <c r="CX16" t="s">
        <v>287</v>
      </c>
      <c r="CY16" t="s">
        <v>245</v>
      </c>
      <c r="CZ16" t="s">
        <v>255</v>
      </c>
      <c r="DA16" t="s">
        <v>274</v>
      </c>
      <c r="DB16" t="s">
        <v>194</v>
      </c>
      <c r="DC16" t="s">
        <v>214</v>
      </c>
      <c r="DD16" t="s">
        <v>288</v>
      </c>
      <c r="DE16" t="s">
        <v>235</v>
      </c>
      <c r="DF16" t="s">
        <v>289</v>
      </c>
      <c r="DG16" t="s">
        <v>259</v>
      </c>
      <c r="DH16" t="s">
        <v>290</v>
      </c>
      <c r="DI16" t="s">
        <v>237</v>
      </c>
      <c r="DJ16" t="s">
        <v>154</v>
      </c>
      <c r="DK16" t="s">
        <v>154</v>
      </c>
      <c r="DL16" t="s">
        <v>155</v>
      </c>
      <c r="DM16" t="s">
        <v>154</v>
      </c>
      <c r="DN16" t="s">
        <v>154</v>
      </c>
      <c r="DO16" t="s">
        <v>176</v>
      </c>
      <c r="DP16" t="s">
        <v>154</v>
      </c>
      <c r="DQ16" t="s">
        <v>155</v>
      </c>
      <c r="DR16" t="s">
        <v>176</v>
      </c>
      <c r="DS16" t="s">
        <v>155</v>
      </c>
      <c r="DT16" t="s">
        <v>154</v>
      </c>
      <c r="DU16" t="s">
        <v>155</v>
      </c>
      <c r="DV16" t="s">
        <v>155</v>
      </c>
      <c r="DW16" t="s">
        <v>154</v>
      </c>
      <c r="DX16" t="s">
        <v>176</v>
      </c>
      <c r="DY16" t="s">
        <v>176</v>
      </c>
      <c r="DZ16" s="5">
        <v>0.29</v>
      </c>
      <c r="EA16" s="5">
        <v>0.24</v>
      </c>
      <c r="EB16" s="5">
        <v>0.26</v>
      </c>
      <c r="EC16" s="5">
        <v>0.35</v>
      </c>
      <c r="ED16" s="5">
        <v>0.35</v>
      </c>
      <c r="EE16" s="5">
        <v>0.41</v>
      </c>
      <c r="EF16" t="s">
        <v>291</v>
      </c>
      <c r="EG16" t="s">
        <v>292</v>
      </c>
      <c r="EH16" t="s">
        <v>179</v>
      </c>
      <c r="EI16" t="s">
        <v>293</v>
      </c>
      <c r="EJ16" s="6">
        <v>42195.18115740741</v>
      </c>
      <c r="EK16" t="s">
        <v>181</v>
      </c>
      <c r="EL16" t="s">
        <v>154</v>
      </c>
      <c r="EM16" t="s">
        <v>182</v>
      </c>
    </row>
    <row r="17" spans="1:143" ht="14.25">
      <c r="A17" t="s">
        <v>146</v>
      </c>
      <c r="B17" t="s">
        <v>147</v>
      </c>
      <c r="C17" t="s">
        <v>148</v>
      </c>
      <c r="D17" t="s">
        <v>149</v>
      </c>
      <c r="E17" t="s">
        <v>150</v>
      </c>
      <c r="F17" t="s">
        <v>151</v>
      </c>
      <c r="G17" t="s">
        <v>152</v>
      </c>
      <c r="H17" t="s">
        <v>153</v>
      </c>
      <c r="I17" t="s">
        <v>155</v>
      </c>
      <c r="J17" t="s">
        <v>154</v>
      </c>
      <c r="K17" t="s">
        <v>155</v>
      </c>
      <c r="L17" t="s">
        <v>154</v>
      </c>
      <c r="M17" t="s">
        <v>154</v>
      </c>
      <c r="N17" t="s">
        <v>154</v>
      </c>
      <c r="O17" t="s">
        <v>154</v>
      </c>
      <c r="P17" t="s">
        <v>154</v>
      </c>
      <c r="Q17" t="s">
        <v>154</v>
      </c>
      <c r="R17" t="s">
        <v>154</v>
      </c>
      <c r="S17" t="s">
        <v>154</v>
      </c>
      <c r="T17" t="s">
        <v>155</v>
      </c>
      <c r="U17" t="s">
        <v>154</v>
      </c>
      <c r="V17" t="s">
        <v>155</v>
      </c>
      <c r="W17" t="s">
        <v>155</v>
      </c>
      <c r="X17" t="s">
        <v>154</v>
      </c>
      <c r="Y17" t="s">
        <v>154</v>
      </c>
      <c r="Z17" t="s">
        <v>154</v>
      </c>
      <c r="AA17" t="s">
        <v>155</v>
      </c>
      <c r="AB17" t="s">
        <v>154</v>
      </c>
      <c r="AC17" t="s">
        <v>154</v>
      </c>
      <c r="AD17" t="s">
        <v>155</v>
      </c>
      <c r="AE17" t="s">
        <v>154</v>
      </c>
      <c r="AF17" t="s">
        <v>154</v>
      </c>
      <c r="AG17" t="s">
        <v>154</v>
      </c>
      <c r="AH17" t="s">
        <v>154</v>
      </c>
      <c r="AI17" t="s">
        <v>154</v>
      </c>
      <c r="AJ17" t="s">
        <v>154</v>
      </c>
      <c r="AK17" t="s">
        <v>155</v>
      </c>
      <c r="AL17" t="s">
        <v>154</v>
      </c>
      <c r="AM17" t="s">
        <v>154</v>
      </c>
      <c r="AN17" t="s">
        <v>155</v>
      </c>
      <c r="AO17" t="s">
        <v>154</v>
      </c>
      <c r="AP17" t="s">
        <v>155</v>
      </c>
      <c r="AQ17" t="s">
        <v>154</v>
      </c>
      <c r="AR17" t="s">
        <v>154</v>
      </c>
      <c r="AS17" t="s">
        <v>154</v>
      </c>
      <c r="AT17" t="s">
        <v>154</v>
      </c>
      <c r="AU17" t="s">
        <v>154</v>
      </c>
      <c r="AV17" t="s">
        <v>154</v>
      </c>
      <c r="AW17" t="s">
        <v>155</v>
      </c>
      <c r="AX17" t="s">
        <v>154</v>
      </c>
      <c r="AY17" t="s">
        <v>155</v>
      </c>
      <c r="AZ17" t="s">
        <v>155</v>
      </c>
      <c r="BA17" t="s">
        <v>154</v>
      </c>
      <c r="BB17" t="s">
        <v>155</v>
      </c>
      <c r="BC17" t="s">
        <v>155</v>
      </c>
      <c r="BD17" t="s">
        <v>154</v>
      </c>
      <c r="BE17" t="s">
        <v>155</v>
      </c>
      <c r="BF17" t="s">
        <v>154</v>
      </c>
      <c r="BG17" t="s">
        <v>155</v>
      </c>
      <c r="BH17" t="s">
        <v>155</v>
      </c>
      <c r="BI17" t="s">
        <v>155</v>
      </c>
      <c r="BJ17" t="s">
        <v>154</v>
      </c>
      <c r="BK17" t="s">
        <v>154</v>
      </c>
      <c r="BL17" t="s">
        <v>155</v>
      </c>
      <c r="BM17" t="s">
        <v>155</v>
      </c>
      <c r="BN17" t="s">
        <v>155</v>
      </c>
      <c r="BO17" t="s">
        <v>154</v>
      </c>
      <c r="BP17" t="s">
        <v>155</v>
      </c>
      <c r="BQ17" t="s">
        <v>154</v>
      </c>
      <c r="BR17" t="s">
        <v>154</v>
      </c>
      <c r="BS17" t="s">
        <v>154</v>
      </c>
      <c r="BT17" t="s">
        <v>154</v>
      </c>
      <c r="BU17" t="s">
        <v>154</v>
      </c>
      <c r="BV17" t="s">
        <v>154</v>
      </c>
      <c r="BW17" t="s">
        <v>154</v>
      </c>
      <c r="BX17" t="s">
        <v>154</v>
      </c>
      <c r="BY17" t="s">
        <v>154</v>
      </c>
      <c r="BZ17" t="s">
        <v>155</v>
      </c>
      <c r="CA17" t="s">
        <v>155</v>
      </c>
      <c r="CB17" t="s">
        <v>155</v>
      </c>
      <c r="CC17" t="s">
        <v>155</v>
      </c>
      <c r="CD17" t="s">
        <v>154</v>
      </c>
      <c r="CE17" t="s">
        <v>154</v>
      </c>
      <c r="CF17" t="s">
        <v>154</v>
      </c>
      <c r="CG17" t="s">
        <v>154</v>
      </c>
      <c r="CH17" t="s">
        <v>154</v>
      </c>
      <c r="CI17" t="s">
        <v>154</v>
      </c>
      <c r="CJ17" t="s">
        <v>154</v>
      </c>
      <c r="CK17" t="s">
        <v>155</v>
      </c>
      <c r="CL17" t="s">
        <v>154</v>
      </c>
      <c r="CM17" t="s">
        <v>154</v>
      </c>
      <c r="CN17" t="s">
        <v>154</v>
      </c>
      <c r="CO17" t="s">
        <v>155</v>
      </c>
      <c r="CP17" t="s">
        <v>183</v>
      </c>
      <c r="CQ17" t="s">
        <v>157</v>
      </c>
      <c r="CR17" t="s">
        <v>272</v>
      </c>
      <c r="CS17" t="s">
        <v>294</v>
      </c>
      <c r="CT17" t="s">
        <v>295</v>
      </c>
      <c r="CU17" t="s">
        <v>286</v>
      </c>
      <c r="CV17" t="s">
        <v>162</v>
      </c>
      <c r="CW17" t="s">
        <v>253</v>
      </c>
      <c r="CX17" t="s">
        <v>164</v>
      </c>
      <c r="CY17" t="s">
        <v>245</v>
      </c>
      <c r="CZ17" t="s">
        <v>166</v>
      </c>
      <c r="DA17" t="s">
        <v>193</v>
      </c>
      <c r="DB17" t="s">
        <v>296</v>
      </c>
      <c r="DC17" t="s">
        <v>247</v>
      </c>
      <c r="DD17" t="s">
        <v>257</v>
      </c>
      <c r="DE17" t="s">
        <v>297</v>
      </c>
      <c r="DF17" t="s">
        <v>217</v>
      </c>
      <c r="DG17" t="s">
        <v>259</v>
      </c>
      <c r="DH17" t="s">
        <v>174</v>
      </c>
      <c r="DI17" t="s">
        <v>260</v>
      </c>
      <c r="DJ17" t="s">
        <v>176</v>
      </c>
      <c r="DK17" t="s">
        <v>154</v>
      </c>
      <c r="DL17" t="s">
        <v>155</v>
      </c>
      <c r="DM17" t="s">
        <v>155</v>
      </c>
      <c r="DN17" t="s">
        <v>154</v>
      </c>
      <c r="DO17" t="s">
        <v>155</v>
      </c>
      <c r="DP17" t="s">
        <v>176</v>
      </c>
      <c r="DQ17" t="s">
        <v>176</v>
      </c>
      <c r="DR17" t="s">
        <v>154</v>
      </c>
      <c r="DS17" t="s">
        <v>155</v>
      </c>
      <c r="DT17" t="s">
        <v>176</v>
      </c>
      <c r="DU17" t="s">
        <v>176</v>
      </c>
      <c r="DV17" t="s">
        <v>176</v>
      </c>
      <c r="DW17" t="s">
        <v>176</v>
      </c>
      <c r="DX17" t="s">
        <v>176</v>
      </c>
      <c r="DY17" t="s">
        <v>155</v>
      </c>
      <c r="DZ17" s="5">
        <v>0.21</v>
      </c>
      <c r="EA17" s="5">
        <v>0.32</v>
      </c>
      <c r="EB17" s="5">
        <v>0.32</v>
      </c>
      <c r="EC17" s="5">
        <v>0.18</v>
      </c>
      <c r="ED17" s="5">
        <v>0.15</v>
      </c>
      <c r="EE17" s="5">
        <v>0.24</v>
      </c>
      <c r="EF17" t="s">
        <v>200</v>
      </c>
      <c r="EG17" t="s">
        <v>298</v>
      </c>
      <c r="EH17" t="s">
        <v>222</v>
      </c>
      <c r="EI17" t="s">
        <v>299</v>
      </c>
      <c r="EJ17" s="6">
        <v>42195.18237268519</v>
      </c>
      <c r="EK17" t="s">
        <v>181</v>
      </c>
      <c r="EL17" t="s">
        <v>154</v>
      </c>
      <c r="EM17" t="s">
        <v>182</v>
      </c>
    </row>
    <row r="18" spans="1:143" ht="14.25">
      <c r="A18" t="s">
        <v>146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  <c r="I18" t="s">
        <v>155</v>
      </c>
      <c r="J18" t="s">
        <v>154</v>
      </c>
      <c r="K18" t="s">
        <v>155</v>
      </c>
      <c r="L18" t="s">
        <v>154</v>
      </c>
      <c r="M18" t="s">
        <v>154</v>
      </c>
      <c r="N18" t="s">
        <v>154</v>
      </c>
      <c r="O18" t="s">
        <v>154</v>
      </c>
      <c r="P18" t="s">
        <v>154</v>
      </c>
      <c r="Q18" t="s">
        <v>154</v>
      </c>
      <c r="R18" t="s">
        <v>154</v>
      </c>
      <c r="S18" t="s">
        <v>154</v>
      </c>
      <c r="T18" t="s">
        <v>155</v>
      </c>
      <c r="U18" t="s">
        <v>154</v>
      </c>
      <c r="V18" t="s">
        <v>155</v>
      </c>
      <c r="W18" t="s">
        <v>155</v>
      </c>
      <c r="X18" t="s">
        <v>154</v>
      </c>
      <c r="Y18" t="s">
        <v>154</v>
      </c>
      <c r="Z18" t="s">
        <v>154</v>
      </c>
      <c r="AA18" t="s">
        <v>155</v>
      </c>
      <c r="AB18" t="s">
        <v>154</v>
      </c>
      <c r="AC18" t="s">
        <v>154</v>
      </c>
      <c r="AD18" t="s">
        <v>155</v>
      </c>
      <c r="AE18" t="s">
        <v>154</v>
      </c>
      <c r="AF18" t="s">
        <v>154</v>
      </c>
      <c r="AG18" t="s">
        <v>154</v>
      </c>
      <c r="AH18" t="s">
        <v>154</v>
      </c>
      <c r="AI18" t="s">
        <v>154</v>
      </c>
      <c r="AJ18" t="s">
        <v>154</v>
      </c>
      <c r="AK18" t="s">
        <v>155</v>
      </c>
      <c r="AL18" t="s">
        <v>154</v>
      </c>
      <c r="AM18" t="s">
        <v>154</v>
      </c>
      <c r="AN18" t="s">
        <v>155</v>
      </c>
      <c r="AO18" t="s">
        <v>154</v>
      </c>
      <c r="AP18" t="s">
        <v>155</v>
      </c>
      <c r="AQ18" t="s">
        <v>154</v>
      </c>
      <c r="AR18" t="s">
        <v>154</v>
      </c>
      <c r="AS18" t="s">
        <v>154</v>
      </c>
      <c r="AT18" t="s">
        <v>154</v>
      </c>
      <c r="AU18" t="s">
        <v>154</v>
      </c>
      <c r="AV18" t="s">
        <v>154</v>
      </c>
      <c r="AW18" t="s">
        <v>155</v>
      </c>
      <c r="AX18" t="s">
        <v>154</v>
      </c>
      <c r="AY18" t="s">
        <v>155</v>
      </c>
      <c r="AZ18" t="s">
        <v>155</v>
      </c>
      <c r="BA18" t="s">
        <v>154</v>
      </c>
      <c r="BB18" t="s">
        <v>155</v>
      </c>
      <c r="BC18" t="s">
        <v>155</v>
      </c>
      <c r="BD18" t="s">
        <v>154</v>
      </c>
      <c r="BE18" t="s">
        <v>155</v>
      </c>
      <c r="BF18" t="s">
        <v>154</v>
      </c>
      <c r="BG18" t="s">
        <v>155</v>
      </c>
      <c r="BH18" t="s">
        <v>155</v>
      </c>
      <c r="BI18" t="s">
        <v>155</v>
      </c>
      <c r="BJ18" t="s">
        <v>154</v>
      </c>
      <c r="BK18" t="s">
        <v>154</v>
      </c>
      <c r="BL18" t="s">
        <v>155</v>
      </c>
      <c r="BM18" t="s">
        <v>155</v>
      </c>
      <c r="BN18" t="s">
        <v>155</v>
      </c>
      <c r="BO18" t="s">
        <v>154</v>
      </c>
      <c r="BP18" t="s">
        <v>155</v>
      </c>
      <c r="BQ18" t="s">
        <v>154</v>
      </c>
      <c r="BR18" t="s">
        <v>154</v>
      </c>
      <c r="BS18" t="s">
        <v>154</v>
      </c>
      <c r="BT18" t="s">
        <v>154</v>
      </c>
      <c r="BU18" t="s">
        <v>154</v>
      </c>
      <c r="BV18" t="s">
        <v>154</v>
      </c>
      <c r="BW18" t="s">
        <v>154</v>
      </c>
      <c r="BX18" t="s">
        <v>154</v>
      </c>
      <c r="BY18" t="s">
        <v>154</v>
      </c>
      <c r="BZ18" t="s">
        <v>155</v>
      </c>
      <c r="CA18" t="s">
        <v>155</v>
      </c>
      <c r="CB18" t="s">
        <v>155</v>
      </c>
      <c r="CC18" t="s">
        <v>155</v>
      </c>
      <c r="CD18" t="s">
        <v>154</v>
      </c>
      <c r="CE18" t="s">
        <v>154</v>
      </c>
      <c r="CF18" t="s">
        <v>154</v>
      </c>
      <c r="CG18" t="s">
        <v>154</v>
      </c>
      <c r="CH18" t="s">
        <v>154</v>
      </c>
      <c r="CI18" t="s">
        <v>154</v>
      </c>
      <c r="CJ18" t="s">
        <v>154</v>
      </c>
      <c r="CK18" t="s">
        <v>155</v>
      </c>
      <c r="CL18" t="s">
        <v>154</v>
      </c>
      <c r="CM18" t="s">
        <v>154</v>
      </c>
      <c r="CN18" t="s">
        <v>154</v>
      </c>
      <c r="CO18" t="s">
        <v>155</v>
      </c>
      <c r="CP18" t="s">
        <v>183</v>
      </c>
      <c r="CQ18" t="s">
        <v>157</v>
      </c>
      <c r="CR18" t="s">
        <v>272</v>
      </c>
      <c r="CS18" t="s">
        <v>294</v>
      </c>
      <c r="CT18" t="s">
        <v>295</v>
      </c>
      <c r="CU18" t="s">
        <v>286</v>
      </c>
      <c r="CV18" t="s">
        <v>162</v>
      </c>
      <c r="CW18" t="s">
        <v>253</v>
      </c>
      <c r="CX18" t="s">
        <v>164</v>
      </c>
      <c r="CY18" t="s">
        <v>245</v>
      </c>
      <c r="CZ18" t="s">
        <v>166</v>
      </c>
      <c r="DA18" t="s">
        <v>193</v>
      </c>
      <c r="DB18" t="s">
        <v>296</v>
      </c>
      <c r="DC18" t="s">
        <v>247</v>
      </c>
      <c r="DD18" t="s">
        <v>257</v>
      </c>
      <c r="DE18" t="s">
        <v>297</v>
      </c>
      <c r="DF18" t="s">
        <v>217</v>
      </c>
      <c r="DG18" t="s">
        <v>259</v>
      </c>
      <c r="DH18" t="s">
        <v>174</v>
      </c>
      <c r="DI18" t="s">
        <v>260</v>
      </c>
      <c r="DJ18" t="s">
        <v>176</v>
      </c>
      <c r="DK18" t="s">
        <v>154</v>
      </c>
      <c r="DL18" t="s">
        <v>155</v>
      </c>
      <c r="DM18" t="s">
        <v>155</v>
      </c>
      <c r="DN18" t="s">
        <v>154</v>
      </c>
      <c r="DO18" t="s">
        <v>155</v>
      </c>
      <c r="DP18" t="s">
        <v>176</v>
      </c>
      <c r="DQ18" t="s">
        <v>176</v>
      </c>
      <c r="DR18" t="s">
        <v>154</v>
      </c>
      <c r="DS18" t="s">
        <v>155</v>
      </c>
      <c r="DT18" t="s">
        <v>176</v>
      </c>
      <c r="DU18" t="s">
        <v>176</v>
      </c>
      <c r="DV18" t="s">
        <v>176</v>
      </c>
      <c r="DW18" t="s">
        <v>176</v>
      </c>
      <c r="DX18" t="s">
        <v>176</v>
      </c>
      <c r="DY18" t="s">
        <v>155</v>
      </c>
      <c r="DZ18" s="5">
        <v>0.21</v>
      </c>
      <c r="EA18" s="5">
        <v>0.32</v>
      </c>
      <c r="EB18" s="5">
        <v>0.32</v>
      </c>
      <c r="EC18" s="5">
        <v>0.18</v>
      </c>
      <c r="ED18" s="5">
        <v>0.15</v>
      </c>
      <c r="EE18" s="5">
        <v>0.24</v>
      </c>
      <c r="EF18" t="s">
        <v>200</v>
      </c>
      <c r="EG18" t="s">
        <v>298</v>
      </c>
      <c r="EH18" t="s">
        <v>222</v>
      </c>
      <c r="EI18" t="s">
        <v>223</v>
      </c>
      <c r="EJ18" s="6">
        <v>42195.18314814815</v>
      </c>
      <c r="EK18" t="s">
        <v>181</v>
      </c>
      <c r="EL18" t="s">
        <v>154</v>
      </c>
      <c r="EM18" t="s">
        <v>182</v>
      </c>
    </row>
    <row r="19" spans="1:143" ht="14.25">
      <c r="A19" t="s">
        <v>146</v>
      </c>
      <c r="B19" t="s">
        <v>147</v>
      </c>
      <c r="C19" t="s">
        <v>148</v>
      </c>
      <c r="D19" t="s">
        <v>149</v>
      </c>
      <c r="E19" t="s">
        <v>150</v>
      </c>
      <c r="F19" t="s">
        <v>151</v>
      </c>
      <c r="G19" t="s">
        <v>152</v>
      </c>
      <c r="H19" t="s">
        <v>153</v>
      </c>
      <c r="I19" t="s">
        <v>155</v>
      </c>
      <c r="J19" t="s">
        <v>155</v>
      </c>
      <c r="K19" t="s">
        <v>155</v>
      </c>
      <c r="L19" t="s">
        <v>154</v>
      </c>
      <c r="M19" t="s">
        <v>154</v>
      </c>
      <c r="N19" t="s">
        <v>154</v>
      </c>
      <c r="O19" t="s">
        <v>154</v>
      </c>
      <c r="P19" t="s">
        <v>154</v>
      </c>
      <c r="Q19" t="s">
        <v>155</v>
      </c>
      <c r="R19" t="s">
        <v>154</v>
      </c>
      <c r="S19" t="s">
        <v>154</v>
      </c>
      <c r="T19" t="s">
        <v>154</v>
      </c>
      <c r="U19" t="s">
        <v>155</v>
      </c>
      <c r="V19" t="s">
        <v>155</v>
      </c>
      <c r="W19" t="s">
        <v>155</v>
      </c>
      <c r="X19" t="s">
        <v>154</v>
      </c>
      <c r="Y19" t="s">
        <v>154</v>
      </c>
      <c r="Z19" t="s">
        <v>154</v>
      </c>
      <c r="AA19" t="s">
        <v>155</v>
      </c>
      <c r="AB19" t="s">
        <v>155</v>
      </c>
      <c r="AC19" t="s">
        <v>154</v>
      </c>
      <c r="AD19" t="s">
        <v>155</v>
      </c>
      <c r="AE19" t="s">
        <v>155</v>
      </c>
      <c r="AF19" t="s">
        <v>154</v>
      </c>
      <c r="AG19" t="s">
        <v>154</v>
      </c>
      <c r="AH19" t="s">
        <v>155</v>
      </c>
      <c r="AI19" t="s">
        <v>155</v>
      </c>
      <c r="AJ19" t="s">
        <v>154</v>
      </c>
      <c r="AK19" t="s">
        <v>154</v>
      </c>
      <c r="AL19" t="s">
        <v>155</v>
      </c>
      <c r="AM19" t="s">
        <v>154</v>
      </c>
      <c r="AN19" t="s">
        <v>155</v>
      </c>
      <c r="AO19" t="s">
        <v>154</v>
      </c>
      <c r="AP19" t="s">
        <v>154</v>
      </c>
      <c r="AQ19" t="s">
        <v>155</v>
      </c>
      <c r="AR19" t="s">
        <v>154</v>
      </c>
      <c r="AS19" t="s">
        <v>155</v>
      </c>
      <c r="AT19" t="s">
        <v>154</v>
      </c>
      <c r="AU19" t="s">
        <v>154</v>
      </c>
      <c r="AV19" t="s">
        <v>155</v>
      </c>
      <c r="AW19" t="s">
        <v>155</v>
      </c>
      <c r="AX19" t="s">
        <v>154</v>
      </c>
      <c r="AY19" t="s">
        <v>154</v>
      </c>
      <c r="AZ19" t="s">
        <v>155</v>
      </c>
      <c r="BA19" t="s">
        <v>155</v>
      </c>
      <c r="BB19" t="s">
        <v>155</v>
      </c>
      <c r="BC19" t="s">
        <v>154</v>
      </c>
      <c r="BD19" t="s">
        <v>155</v>
      </c>
      <c r="BE19" t="s">
        <v>155</v>
      </c>
      <c r="BF19" t="s">
        <v>155</v>
      </c>
      <c r="BG19" t="s">
        <v>154</v>
      </c>
      <c r="BH19" t="s">
        <v>155</v>
      </c>
      <c r="BI19" t="s">
        <v>154</v>
      </c>
      <c r="BJ19" t="s">
        <v>154</v>
      </c>
      <c r="BK19" t="s">
        <v>154</v>
      </c>
      <c r="BL19" t="s">
        <v>155</v>
      </c>
      <c r="BM19" t="s">
        <v>155</v>
      </c>
      <c r="BN19" t="s">
        <v>154</v>
      </c>
      <c r="BO19" t="s">
        <v>154</v>
      </c>
      <c r="BP19" t="s">
        <v>154</v>
      </c>
      <c r="BQ19" t="s">
        <v>155</v>
      </c>
      <c r="BR19" t="s">
        <v>155</v>
      </c>
      <c r="BS19" t="s">
        <v>154</v>
      </c>
      <c r="BT19" t="s">
        <v>155</v>
      </c>
      <c r="BU19" t="s">
        <v>154</v>
      </c>
      <c r="BV19" t="s">
        <v>155</v>
      </c>
      <c r="BW19" t="s">
        <v>154</v>
      </c>
      <c r="BX19" t="s">
        <v>154</v>
      </c>
      <c r="BY19" t="s">
        <v>154</v>
      </c>
      <c r="BZ19" t="s">
        <v>155</v>
      </c>
      <c r="CA19" t="s">
        <v>155</v>
      </c>
      <c r="CB19" t="s">
        <v>154</v>
      </c>
      <c r="CC19" t="s">
        <v>155</v>
      </c>
      <c r="CD19" t="s">
        <v>155</v>
      </c>
      <c r="CE19" t="s">
        <v>154</v>
      </c>
      <c r="CF19" t="s">
        <v>154</v>
      </c>
      <c r="CG19" t="s">
        <v>154</v>
      </c>
      <c r="CH19" t="s">
        <v>154</v>
      </c>
      <c r="CI19" t="s">
        <v>154</v>
      </c>
      <c r="CJ19" t="s">
        <v>154</v>
      </c>
      <c r="CK19" t="s">
        <v>154</v>
      </c>
      <c r="CL19" t="s">
        <v>155</v>
      </c>
      <c r="CM19" t="s">
        <v>155</v>
      </c>
      <c r="CN19" t="s">
        <v>154</v>
      </c>
      <c r="CO19" t="s">
        <v>154</v>
      </c>
      <c r="CP19" t="s">
        <v>204</v>
      </c>
      <c r="CQ19" t="s">
        <v>184</v>
      </c>
      <c r="CR19" t="s">
        <v>206</v>
      </c>
      <c r="CS19" t="s">
        <v>159</v>
      </c>
      <c r="CT19" t="s">
        <v>300</v>
      </c>
      <c r="CU19" t="s">
        <v>286</v>
      </c>
      <c r="CV19" t="s">
        <v>162</v>
      </c>
      <c r="CW19" t="s">
        <v>253</v>
      </c>
      <c r="CX19" t="s">
        <v>164</v>
      </c>
      <c r="CY19" t="s">
        <v>192</v>
      </c>
      <c r="CZ19" t="s">
        <v>246</v>
      </c>
      <c r="DA19" t="s">
        <v>167</v>
      </c>
      <c r="DB19" t="s">
        <v>296</v>
      </c>
      <c r="DC19" t="s">
        <v>169</v>
      </c>
      <c r="DD19" t="s">
        <v>170</v>
      </c>
      <c r="DE19" t="s">
        <v>216</v>
      </c>
      <c r="DF19" t="s">
        <v>217</v>
      </c>
      <c r="DG19" t="s">
        <v>283</v>
      </c>
      <c r="DH19" t="s">
        <v>301</v>
      </c>
      <c r="DI19" t="s">
        <v>237</v>
      </c>
      <c r="DJ19" t="s">
        <v>154</v>
      </c>
      <c r="DK19" t="s">
        <v>154</v>
      </c>
      <c r="DL19" t="s">
        <v>155</v>
      </c>
      <c r="DM19" t="s">
        <v>155</v>
      </c>
      <c r="DN19" t="s">
        <v>155</v>
      </c>
      <c r="DO19" t="s">
        <v>176</v>
      </c>
      <c r="DP19" t="s">
        <v>155</v>
      </c>
      <c r="DQ19" t="s">
        <v>154</v>
      </c>
      <c r="DR19" t="s">
        <v>155</v>
      </c>
      <c r="DS19" t="s">
        <v>176</v>
      </c>
      <c r="DT19" t="s">
        <v>154</v>
      </c>
      <c r="DU19" t="s">
        <v>176</v>
      </c>
      <c r="DV19" t="s">
        <v>176</v>
      </c>
      <c r="DW19" t="s">
        <v>176</v>
      </c>
      <c r="DX19" t="s">
        <v>176</v>
      </c>
      <c r="DY19" t="s">
        <v>154</v>
      </c>
      <c r="DZ19" s="5">
        <v>0.15</v>
      </c>
      <c r="EA19" s="5">
        <v>0.26</v>
      </c>
      <c r="EB19" s="5">
        <v>0.26</v>
      </c>
      <c r="EC19" s="5">
        <v>0.24</v>
      </c>
      <c r="ED19" s="5">
        <v>0.44</v>
      </c>
      <c r="EE19" s="5">
        <v>0.32</v>
      </c>
      <c r="EF19" t="s">
        <v>238</v>
      </c>
      <c r="EG19" t="s">
        <v>302</v>
      </c>
      <c r="EH19" t="s">
        <v>263</v>
      </c>
      <c r="EI19" t="s">
        <v>303</v>
      </c>
      <c r="EJ19" s="6">
        <v>42195.18444444444</v>
      </c>
      <c r="EK19" t="s">
        <v>181</v>
      </c>
      <c r="EL19" t="s">
        <v>154</v>
      </c>
      <c r="EM19" t="s">
        <v>182</v>
      </c>
    </row>
    <row r="20" spans="1:143" ht="14.25">
      <c r="A20" t="s">
        <v>146</v>
      </c>
      <c r="B20" t="s">
        <v>147</v>
      </c>
      <c r="C20" t="s">
        <v>148</v>
      </c>
      <c r="D20" t="s">
        <v>149</v>
      </c>
      <c r="E20" t="s">
        <v>150</v>
      </c>
      <c r="F20" t="s">
        <v>151</v>
      </c>
      <c r="G20" t="s">
        <v>152</v>
      </c>
      <c r="H20" t="s">
        <v>153</v>
      </c>
      <c r="I20" t="s">
        <v>155</v>
      </c>
      <c r="J20" t="s">
        <v>155</v>
      </c>
      <c r="K20" t="s">
        <v>155</v>
      </c>
      <c r="L20" t="s">
        <v>155</v>
      </c>
      <c r="M20" t="s">
        <v>154</v>
      </c>
      <c r="N20" t="s">
        <v>155</v>
      </c>
      <c r="O20" t="s">
        <v>155</v>
      </c>
      <c r="P20" t="s">
        <v>154</v>
      </c>
      <c r="Q20" t="s">
        <v>155</v>
      </c>
      <c r="R20" t="s">
        <v>154</v>
      </c>
      <c r="S20" t="s">
        <v>154</v>
      </c>
      <c r="T20" t="s">
        <v>155</v>
      </c>
      <c r="U20" t="s">
        <v>154</v>
      </c>
      <c r="V20" t="s">
        <v>154</v>
      </c>
      <c r="W20" t="s">
        <v>154</v>
      </c>
      <c r="X20" t="s">
        <v>154</v>
      </c>
      <c r="Y20" t="s">
        <v>155</v>
      </c>
      <c r="Z20" t="s">
        <v>155</v>
      </c>
      <c r="AA20" t="s">
        <v>154</v>
      </c>
      <c r="AB20" t="s">
        <v>154</v>
      </c>
      <c r="AC20" t="s">
        <v>154</v>
      </c>
      <c r="AD20" t="s">
        <v>155</v>
      </c>
      <c r="AE20" t="s">
        <v>154</v>
      </c>
      <c r="AF20" t="s">
        <v>155</v>
      </c>
      <c r="AG20" t="s">
        <v>155</v>
      </c>
      <c r="AH20" t="s">
        <v>154</v>
      </c>
      <c r="AI20" t="s">
        <v>155</v>
      </c>
      <c r="AJ20" t="s">
        <v>154</v>
      </c>
      <c r="AK20" t="s">
        <v>155</v>
      </c>
      <c r="AL20" t="s">
        <v>154</v>
      </c>
      <c r="AM20" t="s">
        <v>154</v>
      </c>
      <c r="AN20" t="s">
        <v>154</v>
      </c>
      <c r="AO20" t="s">
        <v>155</v>
      </c>
      <c r="AP20" t="s">
        <v>154</v>
      </c>
      <c r="AQ20" t="s">
        <v>155</v>
      </c>
      <c r="AR20" t="s">
        <v>154</v>
      </c>
      <c r="AS20" t="s">
        <v>154</v>
      </c>
      <c r="AT20" t="s">
        <v>155</v>
      </c>
      <c r="AU20" t="s">
        <v>155</v>
      </c>
      <c r="AV20" t="s">
        <v>154</v>
      </c>
      <c r="AW20" t="s">
        <v>155</v>
      </c>
      <c r="AX20" t="s">
        <v>154</v>
      </c>
      <c r="AY20" t="s">
        <v>155</v>
      </c>
      <c r="AZ20" t="s">
        <v>154</v>
      </c>
      <c r="BA20" t="s">
        <v>155</v>
      </c>
      <c r="BB20" t="s">
        <v>155</v>
      </c>
      <c r="BC20" t="s">
        <v>154</v>
      </c>
      <c r="BD20" t="s">
        <v>155</v>
      </c>
      <c r="BE20" t="s">
        <v>155</v>
      </c>
      <c r="BF20" t="s">
        <v>155</v>
      </c>
      <c r="BG20" t="s">
        <v>155</v>
      </c>
      <c r="BH20" t="s">
        <v>154</v>
      </c>
      <c r="BI20" t="s">
        <v>154</v>
      </c>
      <c r="BJ20" t="s">
        <v>154</v>
      </c>
      <c r="BK20" t="s">
        <v>155</v>
      </c>
      <c r="BL20" t="s">
        <v>155</v>
      </c>
      <c r="BM20" t="s">
        <v>155</v>
      </c>
      <c r="BN20" t="s">
        <v>155</v>
      </c>
      <c r="BO20" t="s">
        <v>154</v>
      </c>
      <c r="BP20" t="s">
        <v>155</v>
      </c>
      <c r="BQ20" t="s">
        <v>155</v>
      </c>
      <c r="BR20" t="s">
        <v>155</v>
      </c>
      <c r="BS20" t="s">
        <v>155</v>
      </c>
      <c r="BT20" t="s">
        <v>154</v>
      </c>
      <c r="BU20" t="s">
        <v>155</v>
      </c>
      <c r="BV20" t="s">
        <v>155</v>
      </c>
      <c r="BW20" t="s">
        <v>155</v>
      </c>
      <c r="BX20" t="s">
        <v>155</v>
      </c>
      <c r="BY20" t="s">
        <v>154</v>
      </c>
      <c r="BZ20" t="s">
        <v>155</v>
      </c>
      <c r="CA20" t="s">
        <v>154</v>
      </c>
      <c r="CB20" t="s">
        <v>155</v>
      </c>
      <c r="CC20" t="s">
        <v>154</v>
      </c>
      <c r="CD20" t="s">
        <v>155</v>
      </c>
      <c r="CE20" t="s">
        <v>155</v>
      </c>
      <c r="CF20" t="s">
        <v>155</v>
      </c>
      <c r="CG20" t="s">
        <v>154</v>
      </c>
      <c r="CH20" t="s">
        <v>155</v>
      </c>
      <c r="CI20" t="s">
        <v>154</v>
      </c>
      <c r="CJ20" t="s">
        <v>154</v>
      </c>
      <c r="CK20" t="s">
        <v>155</v>
      </c>
      <c r="CL20" t="s">
        <v>154</v>
      </c>
      <c r="CM20" t="s">
        <v>154</v>
      </c>
      <c r="CN20" t="s">
        <v>154</v>
      </c>
      <c r="CO20" t="s">
        <v>154</v>
      </c>
      <c r="CP20" t="s">
        <v>204</v>
      </c>
      <c r="CQ20" t="s">
        <v>225</v>
      </c>
      <c r="CR20" t="s">
        <v>226</v>
      </c>
      <c r="CS20" t="s">
        <v>280</v>
      </c>
      <c r="CT20" t="s">
        <v>300</v>
      </c>
      <c r="CU20" t="s">
        <v>188</v>
      </c>
      <c r="CV20" t="s">
        <v>162</v>
      </c>
      <c r="CW20" t="s">
        <v>304</v>
      </c>
      <c r="CX20" t="s">
        <v>164</v>
      </c>
      <c r="CY20" t="s">
        <v>273</v>
      </c>
      <c r="CZ20" t="s">
        <v>211</v>
      </c>
      <c r="DA20" t="s">
        <v>232</v>
      </c>
      <c r="DB20" t="s">
        <v>194</v>
      </c>
      <c r="DC20" t="s">
        <v>169</v>
      </c>
      <c r="DD20" t="s">
        <v>282</v>
      </c>
      <c r="DE20" t="s">
        <v>297</v>
      </c>
      <c r="DF20" t="s">
        <v>172</v>
      </c>
      <c r="DG20" t="s">
        <v>305</v>
      </c>
      <c r="DH20" t="s">
        <v>218</v>
      </c>
      <c r="DI20" t="s">
        <v>237</v>
      </c>
      <c r="DJ20" t="s">
        <v>155</v>
      </c>
      <c r="DK20" t="s">
        <v>155</v>
      </c>
      <c r="DL20" t="s">
        <v>155</v>
      </c>
      <c r="DM20" t="s">
        <v>155</v>
      </c>
      <c r="DN20" t="s">
        <v>176</v>
      </c>
      <c r="DO20" t="s">
        <v>154</v>
      </c>
      <c r="DP20" t="s">
        <v>176</v>
      </c>
      <c r="DQ20" t="s">
        <v>176</v>
      </c>
      <c r="DR20" t="s">
        <v>176</v>
      </c>
      <c r="DS20" t="s">
        <v>176</v>
      </c>
      <c r="DT20" t="s">
        <v>176</v>
      </c>
      <c r="DU20" t="s">
        <v>176</v>
      </c>
      <c r="DV20" t="s">
        <v>155</v>
      </c>
      <c r="DW20" t="s">
        <v>176</v>
      </c>
      <c r="DX20" t="s">
        <v>176</v>
      </c>
      <c r="DY20" t="s">
        <v>154</v>
      </c>
      <c r="DZ20" s="5">
        <v>0.29</v>
      </c>
      <c r="EA20" s="5">
        <v>0.38</v>
      </c>
      <c r="EB20" s="5">
        <v>0.21</v>
      </c>
      <c r="EC20" s="5">
        <v>0.26</v>
      </c>
      <c r="ED20" s="5">
        <v>0.41</v>
      </c>
      <c r="EE20" s="5">
        <v>0.35</v>
      </c>
      <c r="EF20" t="s">
        <v>238</v>
      </c>
      <c r="EG20" t="s">
        <v>306</v>
      </c>
      <c r="EH20" t="s">
        <v>202</v>
      </c>
      <c r="EI20" t="s">
        <v>307</v>
      </c>
      <c r="EJ20" s="6">
        <v>42195.185277777775</v>
      </c>
      <c r="EK20" t="s">
        <v>308</v>
      </c>
      <c r="EL20" s="6">
        <v>42191.37517361111</v>
      </c>
      <c r="EM20" t="s">
        <v>309</v>
      </c>
    </row>
    <row r="21" spans="1:143" ht="14.25">
      <c r="A21" t="s">
        <v>310</v>
      </c>
      <c r="B21" t="s">
        <v>311</v>
      </c>
      <c r="C21" t="s">
        <v>148</v>
      </c>
      <c r="D21" t="s">
        <v>149</v>
      </c>
      <c r="E21" t="s">
        <v>150</v>
      </c>
      <c r="F21" t="s">
        <v>151</v>
      </c>
      <c r="G21" t="s">
        <v>152</v>
      </c>
      <c r="H21" t="s">
        <v>153</v>
      </c>
      <c r="I21" t="s">
        <v>155</v>
      </c>
      <c r="J21" t="s">
        <v>155</v>
      </c>
      <c r="K21" t="s">
        <v>154</v>
      </c>
      <c r="L21" t="s">
        <v>154</v>
      </c>
      <c r="M21" t="s">
        <v>154</v>
      </c>
      <c r="N21" t="s">
        <v>155</v>
      </c>
      <c r="O21" t="s">
        <v>154</v>
      </c>
      <c r="P21" t="s">
        <v>155</v>
      </c>
      <c r="Q21" t="s">
        <v>154</v>
      </c>
      <c r="R21" t="s">
        <v>154</v>
      </c>
      <c r="S21" t="s">
        <v>155</v>
      </c>
      <c r="T21" t="s">
        <v>154</v>
      </c>
      <c r="U21" t="s">
        <v>154</v>
      </c>
      <c r="V21" t="s">
        <v>154</v>
      </c>
      <c r="W21" t="s">
        <v>154</v>
      </c>
      <c r="X21" t="s">
        <v>154</v>
      </c>
      <c r="Y21" t="s">
        <v>154</v>
      </c>
      <c r="Z21" t="s">
        <v>154</v>
      </c>
      <c r="AA21" t="s">
        <v>154</v>
      </c>
      <c r="AB21" t="s">
        <v>154</v>
      </c>
      <c r="AC21" t="s">
        <v>154</v>
      </c>
      <c r="AD21" t="s">
        <v>154</v>
      </c>
      <c r="AE21" t="s">
        <v>155</v>
      </c>
      <c r="AF21" t="s">
        <v>155</v>
      </c>
      <c r="AG21" t="s">
        <v>154</v>
      </c>
      <c r="AH21" t="s">
        <v>155</v>
      </c>
      <c r="AI21" t="s">
        <v>154</v>
      </c>
      <c r="AJ21" t="s">
        <v>154</v>
      </c>
      <c r="AK21" t="s">
        <v>154</v>
      </c>
      <c r="AL21" t="s">
        <v>154</v>
      </c>
      <c r="AM21" t="s">
        <v>155</v>
      </c>
      <c r="AN21" t="s">
        <v>154</v>
      </c>
      <c r="AO21" t="s">
        <v>154</v>
      </c>
      <c r="AP21" t="s">
        <v>155</v>
      </c>
      <c r="AQ21" t="s">
        <v>154</v>
      </c>
      <c r="AR21" t="s">
        <v>154</v>
      </c>
      <c r="AS21" t="s">
        <v>154</v>
      </c>
      <c r="AT21" t="s">
        <v>154</v>
      </c>
      <c r="AU21" t="s">
        <v>154</v>
      </c>
      <c r="AV21" t="s">
        <v>154</v>
      </c>
      <c r="AW21" t="s">
        <v>154</v>
      </c>
      <c r="AX21" t="s">
        <v>154</v>
      </c>
      <c r="AY21" t="s">
        <v>154</v>
      </c>
      <c r="AZ21" t="s">
        <v>154</v>
      </c>
      <c r="BA21" t="s">
        <v>154</v>
      </c>
      <c r="BB21" t="s">
        <v>154</v>
      </c>
      <c r="BC21" t="s">
        <v>154</v>
      </c>
      <c r="BD21" t="s">
        <v>154</v>
      </c>
      <c r="BE21" t="s">
        <v>154</v>
      </c>
      <c r="BF21" t="s">
        <v>155</v>
      </c>
      <c r="BG21" t="s">
        <v>154</v>
      </c>
      <c r="BH21" t="s">
        <v>154</v>
      </c>
      <c r="BI21" t="s">
        <v>154</v>
      </c>
      <c r="BJ21" t="s">
        <v>154</v>
      </c>
      <c r="BK21" t="s">
        <v>154</v>
      </c>
      <c r="BL21" t="s">
        <v>154</v>
      </c>
      <c r="BM21" t="s">
        <v>154</v>
      </c>
      <c r="BN21" t="s">
        <v>154</v>
      </c>
      <c r="BO21" t="s">
        <v>154</v>
      </c>
      <c r="BP21" t="s">
        <v>154</v>
      </c>
      <c r="BQ21" t="s">
        <v>154</v>
      </c>
      <c r="BR21" t="s">
        <v>154</v>
      </c>
      <c r="BS21" t="s">
        <v>155</v>
      </c>
      <c r="BT21" t="s">
        <v>154</v>
      </c>
      <c r="BU21" t="s">
        <v>155</v>
      </c>
      <c r="BV21" t="s">
        <v>154</v>
      </c>
      <c r="BW21" t="s">
        <v>154</v>
      </c>
      <c r="BX21" t="s">
        <v>154</v>
      </c>
      <c r="BY21" t="s">
        <v>154</v>
      </c>
      <c r="BZ21" t="s">
        <v>154</v>
      </c>
      <c r="CA21" t="s">
        <v>154</v>
      </c>
      <c r="CB21" t="s">
        <v>155</v>
      </c>
      <c r="CC21" t="s">
        <v>154</v>
      </c>
      <c r="CD21" t="s">
        <v>154</v>
      </c>
      <c r="CE21" t="s">
        <v>154</v>
      </c>
      <c r="CF21" t="s">
        <v>154</v>
      </c>
      <c r="CG21" t="s">
        <v>154</v>
      </c>
      <c r="CH21" t="s">
        <v>155</v>
      </c>
      <c r="CI21" t="s">
        <v>154</v>
      </c>
      <c r="CJ21" t="s">
        <v>154</v>
      </c>
      <c r="CK21" t="s">
        <v>154</v>
      </c>
      <c r="CL21" t="s">
        <v>154</v>
      </c>
      <c r="CM21" t="s">
        <v>154</v>
      </c>
      <c r="CN21" t="s">
        <v>154</v>
      </c>
      <c r="CO21" t="s">
        <v>154</v>
      </c>
      <c r="CP21" t="s">
        <v>183</v>
      </c>
      <c r="CQ21" t="s">
        <v>205</v>
      </c>
      <c r="CR21" t="s">
        <v>265</v>
      </c>
      <c r="CS21" t="s">
        <v>159</v>
      </c>
      <c r="CT21" t="s">
        <v>300</v>
      </c>
      <c r="CU21" t="s">
        <v>312</v>
      </c>
      <c r="CV21" t="s">
        <v>162</v>
      </c>
      <c r="CW21" t="s">
        <v>190</v>
      </c>
      <c r="CX21" t="s">
        <v>210</v>
      </c>
      <c r="CY21" t="s">
        <v>273</v>
      </c>
      <c r="CZ21" t="s">
        <v>255</v>
      </c>
      <c r="DA21" t="s">
        <v>212</v>
      </c>
      <c r="DB21" t="s">
        <v>194</v>
      </c>
      <c r="DC21" t="s">
        <v>275</v>
      </c>
      <c r="DD21" t="s">
        <v>170</v>
      </c>
      <c r="DE21" t="s">
        <v>248</v>
      </c>
      <c r="DF21" t="s">
        <v>172</v>
      </c>
      <c r="DG21" t="s">
        <v>249</v>
      </c>
      <c r="DH21" t="s">
        <v>218</v>
      </c>
      <c r="DI21" t="s">
        <v>175</v>
      </c>
      <c r="DJ21" t="s">
        <v>155</v>
      </c>
      <c r="DK21" t="s">
        <v>155</v>
      </c>
      <c r="DL21" t="s">
        <v>155</v>
      </c>
      <c r="DM21" t="s">
        <v>155</v>
      </c>
      <c r="DN21" t="s">
        <v>176</v>
      </c>
      <c r="DO21" t="s">
        <v>155</v>
      </c>
      <c r="DP21" t="s">
        <v>176</v>
      </c>
      <c r="DQ21" t="s">
        <v>176</v>
      </c>
      <c r="DR21" t="s">
        <v>176</v>
      </c>
      <c r="DS21" t="s">
        <v>176</v>
      </c>
      <c r="DT21" t="s">
        <v>176</v>
      </c>
      <c r="DU21" t="s">
        <v>176</v>
      </c>
      <c r="DV21" t="s">
        <v>155</v>
      </c>
      <c r="DW21" t="s">
        <v>176</v>
      </c>
      <c r="DX21" t="s">
        <v>176</v>
      </c>
      <c r="DY21" t="s">
        <v>155</v>
      </c>
      <c r="DZ21" s="5">
        <v>0.09</v>
      </c>
      <c r="EA21" s="5">
        <v>0.06</v>
      </c>
      <c r="EB21" s="5">
        <v>0.12</v>
      </c>
      <c r="EC21" s="5">
        <v>0.18</v>
      </c>
      <c r="ED21" s="5">
        <v>0.29</v>
      </c>
      <c r="EE21" s="5">
        <v>0.26</v>
      </c>
      <c r="EF21" t="s">
        <v>220</v>
      </c>
      <c r="EG21" t="s">
        <v>313</v>
      </c>
      <c r="EH21" t="s">
        <v>202</v>
      </c>
      <c r="EI21" t="s">
        <v>314</v>
      </c>
      <c r="EJ21" s="6">
        <v>42195.871203703704</v>
      </c>
      <c r="EK21" t="s">
        <v>308</v>
      </c>
      <c r="EL21" s="6">
        <v>42191.37517361111</v>
      </c>
      <c r="EM21" t="s">
        <v>309</v>
      </c>
    </row>
    <row r="22" spans="1:143" ht="14.25">
      <c r="A22" t="s">
        <v>310</v>
      </c>
      <c r="B22" t="s">
        <v>311</v>
      </c>
      <c r="C22" t="s">
        <v>148</v>
      </c>
      <c r="D22" t="s">
        <v>149</v>
      </c>
      <c r="E22" t="s">
        <v>150</v>
      </c>
      <c r="F22" t="s">
        <v>151</v>
      </c>
      <c r="G22" t="s">
        <v>152</v>
      </c>
      <c r="H22" t="s">
        <v>153</v>
      </c>
      <c r="I22" t="s">
        <v>155</v>
      </c>
      <c r="J22" t="s">
        <v>155</v>
      </c>
      <c r="K22" t="s">
        <v>154</v>
      </c>
      <c r="L22" t="s">
        <v>154</v>
      </c>
      <c r="M22" t="s">
        <v>154</v>
      </c>
      <c r="N22" t="s">
        <v>155</v>
      </c>
      <c r="O22" t="s">
        <v>154</v>
      </c>
      <c r="P22" t="s">
        <v>155</v>
      </c>
      <c r="Q22" t="s">
        <v>154</v>
      </c>
      <c r="R22" t="s">
        <v>154</v>
      </c>
      <c r="S22" t="s">
        <v>155</v>
      </c>
      <c r="T22" t="s">
        <v>154</v>
      </c>
      <c r="U22" t="s">
        <v>154</v>
      </c>
      <c r="V22" t="s">
        <v>154</v>
      </c>
      <c r="W22" t="s">
        <v>154</v>
      </c>
      <c r="X22" t="s">
        <v>154</v>
      </c>
      <c r="Y22" t="s">
        <v>154</v>
      </c>
      <c r="Z22" t="s">
        <v>154</v>
      </c>
      <c r="AA22" t="s">
        <v>154</v>
      </c>
      <c r="AB22" t="s">
        <v>154</v>
      </c>
      <c r="AC22" t="s">
        <v>154</v>
      </c>
      <c r="AD22" t="s">
        <v>154</v>
      </c>
      <c r="AE22" t="s">
        <v>155</v>
      </c>
      <c r="AF22" t="s">
        <v>155</v>
      </c>
      <c r="AG22" t="s">
        <v>154</v>
      </c>
      <c r="AH22" t="s">
        <v>155</v>
      </c>
      <c r="AI22" t="s">
        <v>154</v>
      </c>
      <c r="AJ22" t="s">
        <v>154</v>
      </c>
      <c r="AK22" t="s">
        <v>154</v>
      </c>
      <c r="AL22" t="s">
        <v>154</v>
      </c>
      <c r="AM22" t="s">
        <v>155</v>
      </c>
      <c r="AN22" t="s">
        <v>154</v>
      </c>
      <c r="AO22" t="s">
        <v>154</v>
      </c>
      <c r="AP22" t="s">
        <v>155</v>
      </c>
      <c r="AQ22" t="s">
        <v>154</v>
      </c>
      <c r="AR22" t="s">
        <v>154</v>
      </c>
      <c r="AS22" t="s">
        <v>154</v>
      </c>
      <c r="AT22" t="s">
        <v>154</v>
      </c>
      <c r="AU22" t="s">
        <v>154</v>
      </c>
      <c r="AV22" t="s">
        <v>154</v>
      </c>
      <c r="AW22" t="s">
        <v>154</v>
      </c>
      <c r="AX22" t="s">
        <v>154</v>
      </c>
      <c r="AY22" t="s">
        <v>154</v>
      </c>
      <c r="AZ22" t="s">
        <v>154</v>
      </c>
      <c r="BA22" t="s">
        <v>154</v>
      </c>
      <c r="BB22" t="s">
        <v>154</v>
      </c>
      <c r="BC22" t="s">
        <v>154</v>
      </c>
      <c r="BD22" t="s">
        <v>154</v>
      </c>
      <c r="BE22" t="s">
        <v>154</v>
      </c>
      <c r="BF22" t="s">
        <v>155</v>
      </c>
      <c r="BG22" t="s">
        <v>154</v>
      </c>
      <c r="BH22" t="s">
        <v>154</v>
      </c>
      <c r="BI22" t="s">
        <v>154</v>
      </c>
      <c r="BJ22" t="s">
        <v>154</v>
      </c>
      <c r="BK22" t="s">
        <v>154</v>
      </c>
      <c r="BL22" t="s">
        <v>154</v>
      </c>
      <c r="BM22" t="s">
        <v>154</v>
      </c>
      <c r="BN22" t="s">
        <v>154</v>
      </c>
      <c r="BO22" t="s">
        <v>154</v>
      </c>
      <c r="BP22" t="s">
        <v>154</v>
      </c>
      <c r="BQ22" t="s">
        <v>154</v>
      </c>
      <c r="BR22" t="s">
        <v>154</v>
      </c>
      <c r="BS22" t="s">
        <v>155</v>
      </c>
      <c r="BT22" t="s">
        <v>154</v>
      </c>
      <c r="BU22" t="s">
        <v>155</v>
      </c>
      <c r="BV22" t="s">
        <v>154</v>
      </c>
      <c r="BW22" t="s">
        <v>154</v>
      </c>
      <c r="BX22" t="s">
        <v>154</v>
      </c>
      <c r="BY22" t="s">
        <v>154</v>
      </c>
      <c r="BZ22" t="s">
        <v>154</v>
      </c>
      <c r="CA22" t="s">
        <v>154</v>
      </c>
      <c r="CB22" t="s">
        <v>155</v>
      </c>
      <c r="CC22" t="s">
        <v>154</v>
      </c>
      <c r="CD22" t="s">
        <v>154</v>
      </c>
      <c r="CE22" t="s">
        <v>154</v>
      </c>
      <c r="CF22" t="s">
        <v>154</v>
      </c>
      <c r="CG22" t="s">
        <v>154</v>
      </c>
      <c r="CH22" t="s">
        <v>155</v>
      </c>
      <c r="CI22" t="s">
        <v>154</v>
      </c>
      <c r="CJ22" t="s">
        <v>154</v>
      </c>
      <c r="CK22" t="s">
        <v>154</v>
      </c>
      <c r="CL22" t="s">
        <v>154</v>
      </c>
      <c r="CM22" t="s">
        <v>154</v>
      </c>
      <c r="CN22" t="s">
        <v>154</v>
      </c>
      <c r="CO22" t="s">
        <v>154</v>
      </c>
      <c r="CP22" t="s">
        <v>183</v>
      </c>
      <c r="CQ22" t="s">
        <v>205</v>
      </c>
      <c r="CR22" t="s">
        <v>265</v>
      </c>
      <c r="CS22" t="s">
        <v>159</v>
      </c>
      <c r="CT22" t="s">
        <v>300</v>
      </c>
      <c r="CU22" t="s">
        <v>312</v>
      </c>
      <c r="CV22" t="s">
        <v>162</v>
      </c>
      <c r="CW22" t="s">
        <v>190</v>
      </c>
      <c r="CX22" t="s">
        <v>210</v>
      </c>
      <c r="CY22" t="s">
        <v>273</v>
      </c>
      <c r="CZ22" t="s">
        <v>255</v>
      </c>
      <c r="DA22" t="s">
        <v>212</v>
      </c>
      <c r="DB22" t="s">
        <v>194</v>
      </c>
      <c r="DC22" t="s">
        <v>275</v>
      </c>
      <c r="DD22" t="s">
        <v>170</v>
      </c>
      <c r="DE22" t="s">
        <v>248</v>
      </c>
      <c r="DF22" t="s">
        <v>172</v>
      </c>
      <c r="DG22" t="s">
        <v>249</v>
      </c>
      <c r="DH22" t="s">
        <v>218</v>
      </c>
      <c r="DI22" t="s">
        <v>175</v>
      </c>
      <c r="DJ22" t="s">
        <v>155</v>
      </c>
      <c r="DK22" t="s">
        <v>155</v>
      </c>
      <c r="DL22" t="s">
        <v>155</v>
      </c>
      <c r="DM22" t="s">
        <v>155</v>
      </c>
      <c r="DN22" t="s">
        <v>176</v>
      </c>
      <c r="DO22" t="s">
        <v>155</v>
      </c>
      <c r="DP22" t="s">
        <v>176</v>
      </c>
      <c r="DQ22" t="s">
        <v>176</v>
      </c>
      <c r="DR22" t="s">
        <v>176</v>
      </c>
      <c r="DS22" t="s">
        <v>176</v>
      </c>
      <c r="DT22" t="s">
        <v>176</v>
      </c>
      <c r="DU22" t="s">
        <v>176</v>
      </c>
      <c r="DV22" t="s">
        <v>155</v>
      </c>
      <c r="DW22" t="s">
        <v>176</v>
      </c>
      <c r="DX22" t="s">
        <v>176</v>
      </c>
      <c r="DY22" t="s">
        <v>155</v>
      </c>
      <c r="DZ22" s="5">
        <v>0.09</v>
      </c>
      <c r="EA22" s="5">
        <v>0.06</v>
      </c>
      <c r="EB22" s="5">
        <v>0.12</v>
      </c>
      <c r="EC22" s="5">
        <v>0.18</v>
      </c>
      <c r="ED22" s="5">
        <v>0.29</v>
      </c>
      <c r="EE22" s="5">
        <v>0.26</v>
      </c>
      <c r="EF22" t="s">
        <v>220</v>
      </c>
      <c r="EG22" t="s">
        <v>313</v>
      </c>
      <c r="EH22" t="s">
        <v>202</v>
      </c>
      <c r="EI22" t="s">
        <v>314</v>
      </c>
      <c r="EJ22" s="6">
        <v>42195.87375</v>
      </c>
      <c r="EK22" t="s">
        <v>308</v>
      </c>
      <c r="EL22" s="6">
        <v>42191.37517361111</v>
      </c>
      <c r="EM22" t="s">
        <v>309</v>
      </c>
    </row>
    <row r="23" spans="1:143" ht="14.25">
      <c r="A23" t="s">
        <v>315</v>
      </c>
      <c r="B23" t="s">
        <v>315</v>
      </c>
      <c r="C23" t="s">
        <v>148</v>
      </c>
      <c r="D23" t="s">
        <v>316</v>
      </c>
      <c r="E23" t="s">
        <v>150</v>
      </c>
      <c r="F23" t="s">
        <v>317</v>
      </c>
      <c r="G23" t="s">
        <v>318</v>
      </c>
      <c r="H23" t="s">
        <v>319</v>
      </c>
      <c r="I23" t="s">
        <v>155</v>
      </c>
      <c r="J23" t="s">
        <v>154</v>
      </c>
      <c r="K23" t="s">
        <v>154</v>
      </c>
      <c r="L23" t="s">
        <v>154</v>
      </c>
      <c r="M23" t="s">
        <v>154</v>
      </c>
      <c r="N23" t="s">
        <v>155</v>
      </c>
      <c r="O23" t="s">
        <v>154</v>
      </c>
      <c r="P23" t="s">
        <v>155</v>
      </c>
      <c r="Q23" t="s">
        <v>154</v>
      </c>
      <c r="R23" t="s">
        <v>154</v>
      </c>
      <c r="S23" t="s">
        <v>154</v>
      </c>
      <c r="T23" t="s">
        <v>154</v>
      </c>
      <c r="U23" t="s">
        <v>154</v>
      </c>
      <c r="V23" t="s">
        <v>154</v>
      </c>
      <c r="W23" t="s">
        <v>154</v>
      </c>
      <c r="X23" t="s">
        <v>154</v>
      </c>
      <c r="Y23" t="s">
        <v>155</v>
      </c>
      <c r="Z23" t="s">
        <v>154</v>
      </c>
      <c r="AA23" t="s">
        <v>155</v>
      </c>
      <c r="AB23" t="s">
        <v>154</v>
      </c>
      <c r="AC23" t="s">
        <v>154</v>
      </c>
      <c r="AD23" t="s">
        <v>154</v>
      </c>
      <c r="AE23" t="s">
        <v>154</v>
      </c>
      <c r="AF23" t="s">
        <v>154</v>
      </c>
      <c r="AG23" t="s">
        <v>154</v>
      </c>
      <c r="AH23" t="s">
        <v>154</v>
      </c>
      <c r="AI23" t="s">
        <v>154</v>
      </c>
      <c r="AJ23" t="s">
        <v>154</v>
      </c>
      <c r="AK23" t="s">
        <v>154</v>
      </c>
      <c r="AL23" t="s">
        <v>154</v>
      </c>
      <c r="AM23" t="s">
        <v>154</v>
      </c>
      <c r="AN23" t="s">
        <v>154</v>
      </c>
      <c r="AO23" t="s">
        <v>154</v>
      </c>
      <c r="AP23" t="s">
        <v>154</v>
      </c>
      <c r="AQ23" t="s">
        <v>154</v>
      </c>
      <c r="AR23" t="s">
        <v>154</v>
      </c>
      <c r="AS23" t="s">
        <v>154</v>
      </c>
      <c r="AT23" t="s">
        <v>155</v>
      </c>
      <c r="AU23" t="s">
        <v>154</v>
      </c>
      <c r="AV23" t="s">
        <v>155</v>
      </c>
      <c r="AW23" t="s">
        <v>154</v>
      </c>
      <c r="AX23" t="s">
        <v>154</v>
      </c>
      <c r="AY23" t="s">
        <v>154</v>
      </c>
      <c r="AZ23" t="s">
        <v>154</v>
      </c>
      <c r="BA23" t="s">
        <v>155</v>
      </c>
      <c r="BB23" t="s">
        <v>154</v>
      </c>
      <c r="BC23" t="s">
        <v>154</v>
      </c>
      <c r="BD23" t="s">
        <v>155</v>
      </c>
      <c r="BE23" t="s">
        <v>154</v>
      </c>
      <c r="BF23" t="s">
        <v>154</v>
      </c>
      <c r="BG23" t="s">
        <v>154</v>
      </c>
      <c r="BH23" t="s">
        <v>154</v>
      </c>
      <c r="BI23" t="s">
        <v>154</v>
      </c>
      <c r="BJ23" t="s">
        <v>154</v>
      </c>
      <c r="BK23" t="s">
        <v>154</v>
      </c>
      <c r="BL23" t="s">
        <v>154</v>
      </c>
      <c r="BM23" t="s">
        <v>154</v>
      </c>
      <c r="BN23" t="s">
        <v>154</v>
      </c>
      <c r="BO23" t="s">
        <v>155</v>
      </c>
      <c r="BP23" t="s">
        <v>154</v>
      </c>
      <c r="BQ23" t="s">
        <v>154</v>
      </c>
      <c r="BR23" t="s">
        <v>154</v>
      </c>
      <c r="BS23" t="s">
        <v>154</v>
      </c>
      <c r="BT23" t="s">
        <v>155</v>
      </c>
      <c r="BU23" t="s">
        <v>154</v>
      </c>
      <c r="BV23" t="s">
        <v>154</v>
      </c>
      <c r="BW23" t="s">
        <v>154</v>
      </c>
      <c r="BX23" t="s">
        <v>154</v>
      </c>
      <c r="BY23" t="s">
        <v>154</v>
      </c>
      <c r="BZ23" t="s">
        <v>154</v>
      </c>
      <c r="CA23" t="s">
        <v>154</v>
      </c>
      <c r="CB23" t="s">
        <v>154</v>
      </c>
      <c r="CC23" t="s">
        <v>154</v>
      </c>
      <c r="CD23" t="s">
        <v>154</v>
      </c>
      <c r="CE23" t="s">
        <v>154</v>
      </c>
      <c r="CF23" t="s">
        <v>155</v>
      </c>
      <c r="CG23" t="s">
        <v>154</v>
      </c>
      <c r="CH23" t="s">
        <v>154</v>
      </c>
      <c r="CI23" t="s">
        <v>155</v>
      </c>
      <c r="CJ23" t="s">
        <v>154</v>
      </c>
      <c r="CK23" t="s">
        <v>154</v>
      </c>
      <c r="CL23" t="s">
        <v>154</v>
      </c>
      <c r="CM23" t="s">
        <v>154</v>
      </c>
      <c r="CN23" t="s">
        <v>154</v>
      </c>
      <c r="CO23" t="s">
        <v>154</v>
      </c>
      <c r="CP23" t="s">
        <v>320</v>
      </c>
      <c r="CQ23" t="s">
        <v>205</v>
      </c>
      <c r="CR23" t="s">
        <v>158</v>
      </c>
      <c r="CS23" t="s">
        <v>294</v>
      </c>
      <c r="CT23" t="s">
        <v>160</v>
      </c>
      <c r="CU23" t="s">
        <v>321</v>
      </c>
      <c r="CV23" t="s">
        <v>252</v>
      </c>
      <c r="CW23" t="s">
        <v>253</v>
      </c>
      <c r="CX23" t="s">
        <v>322</v>
      </c>
      <c r="CY23" t="s">
        <v>254</v>
      </c>
      <c r="CZ23" t="s">
        <v>246</v>
      </c>
      <c r="DA23" t="s">
        <v>274</v>
      </c>
      <c r="DB23" t="s">
        <v>233</v>
      </c>
      <c r="DC23" t="s">
        <v>247</v>
      </c>
      <c r="DD23" t="s">
        <v>257</v>
      </c>
      <c r="DE23" t="s">
        <v>171</v>
      </c>
      <c r="DF23" t="s">
        <v>172</v>
      </c>
      <c r="DG23" t="s">
        <v>259</v>
      </c>
      <c r="DH23" t="s">
        <v>301</v>
      </c>
      <c r="DI23" t="s">
        <v>175</v>
      </c>
      <c r="DJ23" t="s">
        <v>155</v>
      </c>
      <c r="DK23" t="s">
        <v>154</v>
      </c>
      <c r="DL23" t="s">
        <v>176</v>
      </c>
      <c r="DM23" t="s">
        <v>176</v>
      </c>
      <c r="DN23" t="s">
        <v>176</v>
      </c>
      <c r="DO23" t="s">
        <v>176</v>
      </c>
      <c r="DP23" t="s">
        <v>176</v>
      </c>
      <c r="DQ23" t="s">
        <v>176</v>
      </c>
      <c r="DR23" t="s">
        <v>176</v>
      </c>
      <c r="DS23" t="s">
        <v>176</v>
      </c>
      <c r="DT23" t="s">
        <v>176</v>
      </c>
      <c r="DU23" t="s">
        <v>154</v>
      </c>
      <c r="DV23" t="s">
        <v>155</v>
      </c>
      <c r="DW23" t="s">
        <v>154</v>
      </c>
      <c r="DX23" t="s">
        <v>155</v>
      </c>
      <c r="DY23" t="s">
        <v>176</v>
      </c>
      <c r="DZ23" s="5">
        <v>0</v>
      </c>
      <c r="EA23" s="5">
        <v>0.32</v>
      </c>
      <c r="EB23" s="5">
        <v>0.18</v>
      </c>
      <c r="EC23" s="5">
        <v>0.15</v>
      </c>
      <c r="ED23" s="5">
        <v>0.21</v>
      </c>
      <c r="EE23" s="5">
        <v>0.09</v>
      </c>
      <c r="EF23" t="s">
        <v>261</v>
      </c>
      <c r="EG23" t="s">
        <v>323</v>
      </c>
      <c r="EH23" t="s">
        <v>324</v>
      </c>
      <c r="EI23" t="s">
        <v>325</v>
      </c>
      <c r="EJ23" s="6">
        <v>42198.599699074075</v>
      </c>
      <c r="EK23" t="s">
        <v>181</v>
      </c>
      <c r="EL23" t="s">
        <v>154</v>
      </c>
      <c r="EM23" t="s">
        <v>182</v>
      </c>
    </row>
    <row r="24" spans="1:143" ht="14.25">
      <c r="A24" t="s">
        <v>326</v>
      </c>
      <c r="B24" t="s">
        <v>147</v>
      </c>
      <c r="C24" t="s">
        <v>327</v>
      </c>
      <c r="D24" t="s">
        <v>328</v>
      </c>
      <c r="E24" t="s">
        <v>150</v>
      </c>
      <c r="F24" t="s">
        <v>151</v>
      </c>
      <c r="G24" t="s">
        <v>329</v>
      </c>
      <c r="H24" t="s">
        <v>330</v>
      </c>
      <c r="I24" t="s">
        <v>154</v>
      </c>
      <c r="J24" t="s">
        <v>155</v>
      </c>
      <c r="K24" t="s">
        <v>154</v>
      </c>
      <c r="L24" t="s">
        <v>154</v>
      </c>
      <c r="M24" t="s">
        <v>154</v>
      </c>
      <c r="N24" t="s">
        <v>154</v>
      </c>
      <c r="O24" t="s">
        <v>154</v>
      </c>
      <c r="P24" t="s">
        <v>154</v>
      </c>
      <c r="Q24" t="s">
        <v>154</v>
      </c>
      <c r="R24" t="s">
        <v>154</v>
      </c>
      <c r="S24" t="s">
        <v>154</v>
      </c>
      <c r="T24" t="s">
        <v>154</v>
      </c>
      <c r="U24" t="s">
        <v>154</v>
      </c>
      <c r="V24" t="s">
        <v>154</v>
      </c>
      <c r="W24" t="s">
        <v>154</v>
      </c>
      <c r="X24" t="s">
        <v>154</v>
      </c>
      <c r="Y24" t="s">
        <v>154</v>
      </c>
      <c r="Z24" t="s">
        <v>155</v>
      </c>
      <c r="AA24" t="s">
        <v>154</v>
      </c>
      <c r="AB24" t="s">
        <v>154</v>
      </c>
      <c r="AC24" t="s">
        <v>154</v>
      </c>
      <c r="AD24" t="s">
        <v>154</v>
      </c>
      <c r="AE24" t="s">
        <v>154</v>
      </c>
      <c r="AF24" t="s">
        <v>154</v>
      </c>
      <c r="AG24" t="s">
        <v>154</v>
      </c>
      <c r="AH24" t="s">
        <v>154</v>
      </c>
      <c r="AI24" t="s">
        <v>154</v>
      </c>
      <c r="AJ24" t="s">
        <v>154</v>
      </c>
      <c r="AK24" t="s">
        <v>154</v>
      </c>
      <c r="AL24" t="s">
        <v>154</v>
      </c>
      <c r="AM24" t="s">
        <v>154</v>
      </c>
      <c r="AN24" t="s">
        <v>155</v>
      </c>
      <c r="AO24" t="s">
        <v>154</v>
      </c>
      <c r="AP24" t="s">
        <v>154</v>
      </c>
      <c r="AQ24" t="s">
        <v>154</v>
      </c>
      <c r="AR24" t="s">
        <v>154</v>
      </c>
      <c r="AS24" t="s">
        <v>154</v>
      </c>
      <c r="AT24" t="s">
        <v>154</v>
      </c>
      <c r="AU24" t="s">
        <v>154</v>
      </c>
      <c r="AV24" t="s">
        <v>154</v>
      </c>
      <c r="AW24" t="s">
        <v>154</v>
      </c>
      <c r="AX24" t="s">
        <v>154</v>
      </c>
      <c r="AY24" t="s">
        <v>154</v>
      </c>
      <c r="AZ24" t="s">
        <v>154</v>
      </c>
      <c r="BA24" t="s">
        <v>154</v>
      </c>
      <c r="BB24" t="s">
        <v>155</v>
      </c>
      <c r="BC24" t="s">
        <v>154</v>
      </c>
      <c r="BD24" t="s">
        <v>154</v>
      </c>
      <c r="BE24" t="s">
        <v>154</v>
      </c>
      <c r="BF24" t="s">
        <v>154</v>
      </c>
      <c r="BG24" t="s">
        <v>154</v>
      </c>
      <c r="BH24" t="s">
        <v>154</v>
      </c>
      <c r="BI24" t="s">
        <v>154</v>
      </c>
      <c r="BJ24" t="s">
        <v>154</v>
      </c>
      <c r="BK24" t="s">
        <v>154</v>
      </c>
      <c r="BL24" t="s">
        <v>154</v>
      </c>
      <c r="BM24" t="s">
        <v>154</v>
      </c>
      <c r="BN24" t="s">
        <v>154</v>
      </c>
      <c r="BO24" t="s">
        <v>154</v>
      </c>
      <c r="BP24" t="s">
        <v>154</v>
      </c>
      <c r="BQ24" t="s">
        <v>154</v>
      </c>
      <c r="BR24" t="s">
        <v>155</v>
      </c>
      <c r="BS24" t="s">
        <v>154</v>
      </c>
      <c r="BT24" t="s">
        <v>154</v>
      </c>
      <c r="BU24" t="s">
        <v>154</v>
      </c>
      <c r="BV24" t="s">
        <v>154</v>
      </c>
      <c r="BW24" t="s">
        <v>154</v>
      </c>
      <c r="BX24" t="s">
        <v>154</v>
      </c>
      <c r="BY24" t="s">
        <v>154</v>
      </c>
      <c r="BZ24" t="s">
        <v>154</v>
      </c>
      <c r="CA24" t="s">
        <v>154</v>
      </c>
      <c r="CB24" t="s">
        <v>154</v>
      </c>
      <c r="CC24" t="s">
        <v>154</v>
      </c>
      <c r="CD24" t="s">
        <v>154</v>
      </c>
      <c r="CE24" t="s">
        <v>154</v>
      </c>
      <c r="CF24" t="s">
        <v>154</v>
      </c>
      <c r="CG24" t="s">
        <v>155</v>
      </c>
      <c r="CH24" t="s">
        <v>154</v>
      </c>
      <c r="CI24" t="s">
        <v>154</v>
      </c>
      <c r="CJ24" t="s">
        <v>154</v>
      </c>
      <c r="CK24" t="s">
        <v>154</v>
      </c>
      <c r="CL24" t="s">
        <v>154</v>
      </c>
      <c r="CM24" t="s">
        <v>154</v>
      </c>
      <c r="CN24" t="s">
        <v>154</v>
      </c>
      <c r="CO24" t="s">
        <v>154</v>
      </c>
      <c r="CP24" t="s">
        <v>320</v>
      </c>
      <c r="CQ24" t="s">
        <v>205</v>
      </c>
      <c r="CR24" t="s">
        <v>265</v>
      </c>
      <c r="CS24" t="s">
        <v>159</v>
      </c>
      <c r="CT24" t="s">
        <v>300</v>
      </c>
      <c r="CU24" t="s">
        <v>188</v>
      </c>
      <c r="CV24" t="s">
        <v>162</v>
      </c>
      <c r="CW24" t="s">
        <v>253</v>
      </c>
      <c r="CX24" t="s">
        <v>322</v>
      </c>
      <c r="CY24" t="s">
        <v>254</v>
      </c>
      <c r="CZ24" t="s">
        <v>211</v>
      </c>
      <c r="DA24" t="s">
        <v>193</v>
      </c>
      <c r="DB24" t="s">
        <v>233</v>
      </c>
      <c r="DC24" t="s">
        <v>214</v>
      </c>
      <c r="DD24" t="s">
        <v>282</v>
      </c>
      <c r="DE24" t="s">
        <v>235</v>
      </c>
      <c r="DF24" t="s">
        <v>289</v>
      </c>
      <c r="DG24" t="s">
        <v>259</v>
      </c>
      <c r="DH24" t="s">
        <v>236</v>
      </c>
      <c r="DI24" t="s">
        <v>219</v>
      </c>
      <c r="DJ24" t="s">
        <v>154</v>
      </c>
      <c r="DK24" t="s">
        <v>154</v>
      </c>
      <c r="DL24" t="s">
        <v>154</v>
      </c>
      <c r="DM24" t="s">
        <v>154</v>
      </c>
      <c r="DN24" t="s">
        <v>154</v>
      </c>
      <c r="DO24" t="s">
        <v>176</v>
      </c>
      <c r="DP24" t="s">
        <v>154</v>
      </c>
      <c r="DQ24" t="s">
        <v>155</v>
      </c>
      <c r="DR24" t="s">
        <v>176</v>
      </c>
      <c r="DS24" t="s">
        <v>176</v>
      </c>
      <c r="DT24" t="s">
        <v>154</v>
      </c>
      <c r="DU24" t="s">
        <v>154</v>
      </c>
      <c r="DV24" t="s">
        <v>154</v>
      </c>
      <c r="DW24" t="s">
        <v>154</v>
      </c>
      <c r="DX24" t="s">
        <v>176</v>
      </c>
      <c r="DY24" t="s">
        <v>176</v>
      </c>
      <c r="DZ24" s="5">
        <v>0.09</v>
      </c>
      <c r="EA24" s="5">
        <v>0.18</v>
      </c>
      <c r="EB24" s="5">
        <v>0.15</v>
      </c>
      <c r="EC24" s="5">
        <v>0.12</v>
      </c>
      <c r="ED24" s="5">
        <v>0.15</v>
      </c>
      <c r="EE24" s="5">
        <v>0.09</v>
      </c>
      <c r="EF24" t="s">
        <v>200</v>
      </c>
      <c r="EG24" t="s">
        <v>331</v>
      </c>
      <c r="EH24" t="s">
        <v>269</v>
      </c>
      <c r="EI24" t="s">
        <v>332</v>
      </c>
      <c r="EJ24" s="6">
        <v>42202.99564814815</v>
      </c>
      <c r="EK24" t="s">
        <v>181</v>
      </c>
      <c r="EL24" t="s">
        <v>154</v>
      </c>
      <c r="EM24" t="s">
        <v>182</v>
      </c>
    </row>
    <row r="25" spans="1:143" ht="14.25">
      <c r="A25" t="s">
        <v>326</v>
      </c>
      <c r="B25" t="s">
        <v>147</v>
      </c>
      <c r="C25" t="s">
        <v>327</v>
      </c>
      <c r="D25" t="s">
        <v>328</v>
      </c>
      <c r="E25" t="s">
        <v>150</v>
      </c>
      <c r="F25" t="s">
        <v>151</v>
      </c>
      <c r="G25" t="s">
        <v>329</v>
      </c>
      <c r="H25" t="s">
        <v>330</v>
      </c>
      <c r="I25" t="s">
        <v>154</v>
      </c>
      <c r="J25" t="s">
        <v>155</v>
      </c>
      <c r="K25" t="s">
        <v>154</v>
      </c>
      <c r="L25" t="s">
        <v>154</v>
      </c>
      <c r="M25" t="s">
        <v>154</v>
      </c>
      <c r="N25" t="s">
        <v>154</v>
      </c>
      <c r="O25" t="s">
        <v>154</v>
      </c>
      <c r="P25" t="s">
        <v>154</v>
      </c>
      <c r="Q25" t="s">
        <v>154</v>
      </c>
      <c r="R25" t="s">
        <v>154</v>
      </c>
      <c r="S25" t="s">
        <v>154</v>
      </c>
      <c r="T25" t="s">
        <v>154</v>
      </c>
      <c r="U25" t="s">
        <v>154</v>
      </c>
      <c r="V25" t="s">
        <v>154</v>
      </c>
      <c r="W25" t="s">
        <v>154</v>
      </c>
      <c r="X25" t="s">
        <v>154</v>
      </c>
      <c r="Y25" t="s">
        <v>154</v>
      </c>
      <c r="Z25" t="s">
        <v>155</v>
      </c>
      <c r="AA25" t="s">
        <v>154</v>
      </c>
      <c r="AB25" t="s">
        <v>154</v>
      </c>
      <c r="AC25" t="s">
        <v>154</v>
      </c>
      <c r="AD25" t="s">
        <v>154</v>
      </c>
      <c r="AE25" t="s">
        <v>154</v>
      </c>
      <c r="AF25" t="s">
        <v>154</v>
      </c>
      <c r="AG25" t="s">
        <v>154</v>
      </c>
      <c r="AH25" t="s">
        <v>154</v>
      </c>
      <c r="AI25" t="s">
        <v>154</v>
      </c>
      <c r="AJ25" t="s">
        <v>154</v>
      </c>
      <c r="AK25" t="s">
        <v>154</v>
      </c>
      <c r="AL25" t="s">
        <v>154</v>
      </c>
      <c r="AM25" t="s">
        <v>154</v>
      </c>
      <c r="AN25" t="s">
        <v>155</v>
      </c>
      <c r="AO25" t="s">
        <v>154</v>
      </c>
      <c r="AP25" t="s">
        <v>154</v>
      </c>
      <c r="AQ25" t="s">
        <v>154</v>
      </c>
      <c r="AR25" t="s">
        <v>154</v>
      </c>
      <c r="AS25" t="s">
        <v>154</v>
      </c>
      <c r="AT25" t="s">
        <v>154</v>
      </c>
      <c r="AU25" t="s">
        <v>154</v>
      </c>
      <c r="AV25" t="s">
        <v>154</v>
      </c>
      <c r="AW25" t="s">
        <v>154</v>
      </c>
      <c r="AX25" t="s">
        <v>154</v>
      </c>
      <c r="AY25" t="s">
        <v>154</v>
      </c>
      <c r="AZ25" t="s">
        <v>154</v>
      </c>
      <c r="BA25" t="s">
        <v>154</v>
      </c>
      <c r="BB25" t="s">
        <v>155</v>
      </c>
      <c r="BC25" t="s">
        <v>154</v>
      </c>
      <c r="BD25" t="s">
        <v>154</v>
      </c>
      <c r="BE25" t="s">
        <v>154</v>
      </c>
      <c r="BF25" t="s">
        <v>154</v>
      </c>
      <c r="BG25" t="s">
        <v>154</v>
      </c>
      <c r="BH25" t="s">
        <v>154</v>
      </c>
      <c r="BI25" t="s">
        <v>154</v>
      </c>
      <c r="BJ25" t="s">
        <v>154</v>
      </c>
      <c r="BK25" t="s">
        <v>154</v>
      </c>
      <c r="BL25" t="s">
        <v>154</v>
      </c>
      <c r="BM25" t="s">
        <v>154</v>
      </c>
      <c r="BN25" t="s">
        <v>154</v>
      </c>
      <c r="BO25" t="s">
        <v>154</v>
      </c>
      <c r="BP25" t="s">
        <v>154</v>
      </c>
      <c r="BQ25" t="s">
        <v>154</v>
      </c>
      <c r="BR25" t="s">
        <v>155</v>
      </c>
      <c r="BS25" t="s">
        <v>154</v>
      </c>
      <c r="BT25" t="s">
        <v>154</v>
      </c>
      <c r="BU25" t="s">
        <v>154</v>
      </c>
      <c r="BV25" t="s">
        <v>154</v>
      </c>
      <c r="BW25" t="s">
        <v>154</v>
      </c>
      <c r="BX25" t="s">
        <v>154</v>
      </c>
      <c r="BY25" t="s">
        <v>154</v>
      </c>
      <c r="BZ25" t="s">
        <v>154</v>
      </c>
      <c r="CA25" t="s">
        <v>154</v>
      </c>
      <c r="CB25" t="s">
        <v>154</v>
      </c>
      <c r="CC25" t="s">
        <v>154</v>
      </c>
      <c r="CD25" t="s">
        <v>154</v>
      </c>
      <c r="CE25" t="s">
        <v>154</v>
      </c>
      <c r="CF25" t="s">
        <v>154</v>
      </c>
      <c r="CG25" t="s">
        <v>155</v>
      </c>
      <c r="CH25" t="s">
        <v>154</v>
      </c>
      <c r="CI25" t="s">
        <v>154</v>
      </c>
      <c r="CJ25" t="s">
        <v>154</v>
      </c>
      <c r="CK25" t="s">
        <v>154</v>
      </c>
      <c r="CL25" t="s">
        <v>154</v>
      </c>
      <c r="CM25" t="s">
        <v>154</v>
      </c>
      <c r="CN25" t="s">
        <v>154</v>
      </c>
      <c r="CO25" t="s">
        <v>154</v>
      </c>
      <c r="CP25" t="s">
        <v>320</v>
      </c>
      <c r="CQ25" t="s">
        <v>205</v>
      </c>
      <c r="CR25" t="s">
        <v>265</v>
      </c>
      <c r="CS25" t="s">
        <v>159</v>
      </c>
      <c r="CT25" t="s">
        <v>300</v>
      </c>
      <c r="CU25" t="s">
        <v>188</v>
      </c>
      <c r="CV25" t="s">
        <v>162</v>
      </c>
      <c r="CW25" t="s">
        <v>253</v>
      </c>
      <c r="CX25" t="s">
        <v>322</v>
      </c>
      <c r="CY25" t="s">
        <v>254</v>
      </c>
      <c r="CZ25" t="s">
        <v>211</v>
      </c>
      <c r="DA25" t="s">
        <v>193</v>
      </c>
      <c r="DB25" t="s">
        <v>233</v>
      </c>
      <c r="DC25" t="s">
        <v>214</v>
      </c>
      <c r="DD25" t="s">
        <v>282</v>
      </c>
      <c r="DE25" t="s">
        <v>235</v>
      </c>
      <c r="DF25" t="s">
        <v>289</v>
      </c>
      <c r="DG25" t="s">
        <v>259</v>
      </c>
      <c r="DH25" t="s">
        <v>236</v>
      </c>
      <c r="DI25" t="s">
        <v>219</v>
      </c>
      <c r="DJ25" t="s">
        <v>154</v>
      </c>
      <c r="DK25" t="s">
        <v>154</v>
      </c>
      <c r="DL25" t="s">
        <v>154</v>
      </c>
      <c r="DM25" t="s">
        <v>154</v>
      </c>
      <c r="DN25" t="s">
        <v>154</v>
      </c>
      <c r="DO25" t="s">
        <v>176</v>
      </c>
      <c r="DP25" t="s">
        <v>154</v>
      </c>
      <c r="DQ25" t="s">
        <v>155</v>
      </c>
      <c r="DR25" t="s">
        <v>176</v>
      </c>
      <c r="DS25" t="s">
        <v>176</v>
      </c>
      <c r="DT25" t="s">
        <v>154</v>
      </c>
      <c r="DU25" t="s">
        <v>154</v>
      </c>
      <c r="DV25" t="s">
        <v>154</v>
      </c>
      <c r="DW25" t="s">
        <v>154</v>
      </c>
      <c r="DX25" t="s">
        <v>176</v>
      </c>
      <c r="DY25" t="s">
        <v>176</v>
      </c>
      <c r="DZ25" s="5">
        <v>0.09</v>
      </c>
      <c r="EA25" s="5">
        <v>0.18</v>
      </c>
      <c r="EB25" s="5">
        <v>0.15</v>
      </c>
      <c r="EC25" s="5">
        <v>0.12</v>
      </c>
      <c r="ED25" s="5">
        <v>0.15</v>
      </c>
      <c r="EE25" s="5">
        <v>0.09</v>
      </c>
      <c r="EF25" t="s">
        <v>200</v>
      </c>
      <c r="EG25" t="s">
        <v>331</v>
      </c>
      <c r="EH25" t="s">
        <v>269</v>
      </c>
      <c r="EI25" t="s">
        <v>332</v>
      </c>
      <c r="EJ25" s="6">
        <v>42202.99585648148</v>
      </c>
      <c r="EK25" t="s">
        <v>181</v>
      </c>
      <c r="EL25" t="s">
        <v>154</v>
      </c>
      <c r="EM25" t="s">
        <v>182</v>
      </c>
    </row>
    <row r="26" spans="1:143" ht="14.25">
      <c r="A26" t="s">
        <v>326</v>
      </c>
      <c r="B26" t="s">
        <v>147</v>
      </c>
      <c r="C26" t="s">
        <v>327</v>
      </c>
      <c r="D26" t="s">
        <v>328</v>
      </c>
      <c r="E26" t="s">
        <v>150</v>
      </c>
      <c r="F26" t="s">
        <v>151</v>
      </c>
      <c r="G26" t="s">
        <v>329</v>
      </c>
      <c r="H26" t="s">
        <v>330</v>
      </c>
      <c r="I26" t="s">
        <v>154</v>
      </c>
      <c r="J26" t="s">
        <v>155</v>
      </c>
      <c r="K26" t="s">
        <v>154</v>
      </c>
      <c r="L26" t="s">
        <v>154</v>
      </c>
      <c r="M26" t="s">
        <v>154</v>
      </c>
      <c r="N26" t="s">
        <v>154</v>
      </c>
      <c r="O26" t="s">
        <v>154</v>
      </c>
      <c r="P26" t="s">
        <v>154</v>
      </c>
      <c r="Q26" t="s">
        <v>154</v>
      </c>
      <c r="R26" t="s">
        <v>154</v>
      </c>
      <c r="S26" t="s">
        <v>154</v>
      </c>
      <c r="T26" t="s">
        <v>154</v>
      </c>
      <c r="U26" t="s">
        <v>154</v>
      </c>
      <c r="V26" t="s">
        <v>154</v>
      </c>
      <c r="W26" t="s">
        <v>154</v>
      </c>
      <c r="X26" t="s">
        <v>154</v>
      </c>
      <c r="Y26" t="s">
        <v>154</v>
      </c>
      <c r="Z26" t="s">
        <v>155</v>
      </c>
      <c r="AA26" t="s">
        <v>154</v>
      </c>
      <c r="AB26" t="s">
        <v>154</v>
      </c>
      <c r="AC26" t="s">
        <v>154</v>
      </c>
      <c r="AD26" t="s">
        <v>154</v>
      </c>
      <c r="AE26" t="s">
        <v>154</v>
      </c>
      <c r="AF26" t="s">
        <v>154</v>
      </c>
      <c r="AG26" t="s">
        <v>154</v>
      </c>
      <c r="AH26" t="s">
        <v>154</v>
      </c>
      <c r="AI26" t="s">
        <v>154</v>
      </c>
      <c r="AJ26" t="s">
        <v>154</v>
      </c>
      <c r="AK26" t="s">
        <v>154</v>
      </c>
      <c r="AL26" t="s">
        <v>154</v>
      </c>
      <c r="AM26" t="s">
        <v>154</v>
      </c>
      <c r="AN26" t="s">
        <v>155</v>
      </c>
      <c r="AO26" t="s">
        <v>154</v>
      </c>
      <c r="AP26" t="s">
        <v>154</v>
      </c>
      <c r="AQ26" t="s">
        <v>154</v>
      </c>
      <c r="AR26" t="s">
        <v>154</v>
      </c>
      <c r="AS26" t="s">
        <v>154</v>
      </c>
      <c r="AT26" t="s">
        <v>154</v>
      </c>
      <c r="AU26" t="s">
        <v>154</v>
      </c>
      <c r="AV26" t="s">
        <v>154</v>
      </c>
      <c r="AW26" t="s">
        <v>154</v>
      </c>
      <c r="AX26" t="s">
        <v>154</v>
      </c>
      <c r="AY26" t="s">
        <v>154</v>
      </c>
      <c r="AZ26" t="s">
        <v>154</v>
      </c>
      <c r="BA26" t="s">
        <v>154</v>
      </c>
      <c r="BB26" t="s">
        <v>155</v>
      </c>
      <c r="BC26" t="s">
        <v>154</v>
      </c>
      <c r="BD26" t="s">
        <v>154</v>
      </c>
      <c r="BE26" t="s">
        <v>154</v>
      </c>
      <c r="BF26" t="s">
        <v>154</v>
      </c>
      <c r="BG26" t="s">
        <v>154</v>
      </c>
      <c r="BH26" t="s">
        <v>154</v>
      </c>
      <c r="BI26" t="s">
        <v>154</v>
      </c>
      <c r="BJ26" t="s">
        <v>154</v>
      </c>
      <c r="BK26" t="s">
        <v>154</v>
      </c>
      <c r="BL26" t="s">
        <v>154</v>
      </c>
      <c r="BM26" t="s">
        <v>154</v>
      </c>
      <c r="BN26" t="s">
        <v>154</v>
      </c>
      <c r="BO26" t="s">
        <v>154</v>
      </c>
      <c r="BP26" t="s">
        <v>154</v>
      </c>
      <c r="BQ26" t="s">
        <v>154</v>
      </c>
      <c r="BR26" t="s">
        <v>155</v>
      </c>
      <c r="BS26" t="s">
        <v>154</v>
      </c>
      <c r="BT26" t="s">
        <v>154</v>
      </c>
      <c r="BU26" t="s">
        <v>154</v>
      </c>
      <c r="BV26" t="s">
        <v>154</v>
      </c>
      <c r="BW26" t="s">
        <v>154</v>
      </c>
      <c r="BX26" t="s">
        <v>154</v>
      </c>
      <c r="BY26" t="s">
        <v>154</v>
      </c>
      <c r="BZ26" t="s">
        <v>154</v>
      </c>
      <c r="CA26" t="s">
        <v>154</v>
      </c>
      <c r="CB26" t="s">
        <v>154</v>
      </c>
      <c r="CC26" t="s">
        <v>154</v>
      </c>
      <c r="CD26" t="s">
        <v>154</v>
      </c>
      <c r="CE26" t="s">
        <v>154</v>
      </c>
      <c r="CF26" t="s">
        <v>154</v>
      </c>
      <c r="CG26" t="s">
        <v>155</v>
      </c>
      <c r="CH26" t="s">
        <v>154</v>
      </c>
      <c r="CI26" t="s">
        <v>154</v>
      </c>
      <c r="CJ26" t="s">
        <v>154</v>
      </c>
      <c r="CK26" t="s">
        <v>154</v>
      </c>
      <c r="CL26" t="s">
        <v>154</v>
      </c>
      <c r="CM26" t="s">
        <v>154</v>
      </c>
      <c r="CN26" t="s">
        <v>154</v>
      </c>
      <c r="CO26" t="s">
        <v>154</v>
      </c>
      <c r="CP26" t="s">
        <v>320</v>
      </c>
      <c r="CQ26" t="s">
        <v>205</v>
      </c>
      <c r="CR26" t="s">
        <v>265</v>
      </c>
      <c r="CS26" t="s">
        <v>159</v>
      </c>
      <c r="CT26" t="s">
        <v>300</v>
      </c>
      <c r="CU26" t="s">
        <v>188</v>
      </c>
      <c r="CV26" t="s">
        <v>162</v>
      </c>
      <c r="CW26" t="s">
        <v>253</v>
      </c>
      <c r="CX26" t="s">
        <v>322</v>
      </c>
      <c r="CY26" t="s">
        <v>254</v>
      </c>
      <c r="CZ26" t="s">
        <v>211</v>
      </c>
      <c r="DA26" t="s">
        <v>193</v>
      </c>
      <c r="DB26" t="s">
        <v>233</v>
      </c>
      <c r="DC26" t="s">
        <v>214</v>
      </c>
      <c r="DD26" t="s">
        <v>282</v>
      </c>
      <c r="DE26" t="s">
        <v>235</v>
      </c>
      <c r="DF26" t="s">
        <v>289</v>
      </c>
      <c r="DG26" t="s">
        <v>259</v>
      </c>
      <c r="DH26" t="s">
        <v>236</v>
      </c>
      <c r="DI26" t="s">
        <v>219</v>
      </c>
      <c r="DJ26" t="s">
        <v>154</v>
      </c>
      <c r="DK26" t="s">
        <v>154</v>
      </c>
      <c r="DL26" t="s">
        <v>154</v>
      </c>
      <c r="DM26" t="s">
        <v>154</v>
      </c>
      <c r="DN26" t="s">
        <v>154</v>
      </c>
      <c r="DO26" t="s">
        <v>176</v>
      </c>
      <c r="DP26" t="s">
        <v>154</v>
      </c>
      <c r="DQ26" t="s">
        <v>154</v>
      </c>
      <c r="DR26" t="s">
        <v>176</v>
      </c>
      <c r="DS26" t="s">
        <v>176</v>
      </c>
      <c r="DT26" t="s">
        <v>154</v>
      </c>
      <c r="DU26" t="s">
        <v>154</v>
      </c>
      <c r="DV26" t="s">
        <v>154</v>
      </c>
      <c r="DW26" t="s">
        <v>154</v>
      </c>
      <c r="DX26" t="s">
        <v>176</v>
      </c>
      <c r="DY26" t="s">
        <v>176</v>
      </c>
      <c r="DZ26" s="5">
        <v>0.09</v>
      </c>
      <c r="EA26" s="5">
        <v>0.18</v>
      </c>
      <c r="EB26" s="5">
        <v>0.15</v>
      </c>
      <c r="EC26" s="5">
        <v>0.12</v>
      </c>
      <c r="ED26" s="5">
        <v>0.15</v>
      </c>
      <c r="EE26" s="5">
        <v>0.09</v>
      </c>
      <c r="EF26" t="s">
        <v>200</v>
      </c>
      <c r="EG26" t="s">
        <v>331</v>
      </c>
      <c r="EH26" t="s">
        <v>269</v>
      </c>
      <c r="EI26" t="s">
        <v>332</v>
      </c>
      <c r="EJ26" s="6">
        <v>42203.001076388886</v>
      </c>
      <c r="EK26" t="s">
        <v>181</v>
      </c>
      <c r="EL26" t="s">
        <v>154</v>
      </c>
      <c r="EM26" t="s">
        <v>182</v>
      </c>
    </row>
    <row r="27" spans="1:143" ht="14.25">
      <c r="A27" t="s">
        <v>310</v>
      </c>
      <c r="B27" t="s">
        <v>333</v>
      </c>
      <c r="C27" t="s">
        <v>327</v>
      </c>
      <c r="D27" t="s">
        <v>149</v>
      </c>
      <c r="E27" t="s">
        <v>334</v>
      </c>
      <c r="F27" t="s">
        <v>335</v>
      </c>
      <c r="G27" t="s">
        <v>152</v>
      </c>
      <c r="H27" t="s">
        <v>336</v>
      </c>
      <c r="I27" t="s">
        <v>155</v>
      </c>
      <c r="J27" t="s">
        <v>154</v>
      </c>
      <c r="K27" t="s">
        <v>155</v>
      </c>
      <c r="L27" t="s">
        <v>154</v>
      </c>
      <c r="M27" t="s">
        <v>155</v>
      </c>
      <c r="N27" t="s">
        <v>155</v>
      </c>
      <c r="O27" t="s">
        <v>155</v>
      </c>
      <c r="P27" t="s">
        <v>154</v>
      </c>
      <c r="Q27" t="s">
        <v>155</v>
      </c>
      <c r="R27" t="s">
        <v>155</v>
      </c>
      <c r="S27" t="s">
        <v>155</v>
      </c>
      <c r="T27" t="s">
        <v>155</v>
      </c>
      <c r="U27" t="s">
        <v>154</v>
      </c>
      <c r="V27" t="s">
        <v>154</v>
      </c>
      <c r="W27" t="s">
        <v>154</v>
      </c>
      <c r="X27" t="s">
        <v>154</v>
      </c>
      <c r="Y27" t="s">
        <v>154</v>
      </c>
      <c r="Z27" t="s">
        <v>154</v>
      </c>
      <c r="AA27" t="s">
        <v>154</v>
      </c>
      <c r="AB27" t="s">
        <v>155</v>
      </c>
      <c r="AC27" t="s">
        <v>154</v>
      </c>
      <c r="AD27" t="s">
        <v>154</v>
      </c>
      <c r="AE27" t="s">
        <v>154</v>
      </c>
      <c r="AF27" t="s">
        <v>154</v>
      </c>
      <c r="AG27" t="s">
        <v>155</v>
      </c>
      <c r="AH27" t="s">
        <v>155</v>
      </c>
      <c r="AI27" t="s">
        <v>155</v>
      </c>
      <c r="AJ27" t="s">
        <v>154</v>
      </c>
      <c r="AK27" t="s">
        <v>155</v>
      </c>
      <c r="AL27" t="s">
        <v>155</v>
      </c>
      <c r="AM27" t="s">
        <v>154</v>
      </c>
      <c r="AN27" t="s">
        <v>154</v>
      </c>
      <c r="AO27" t="s">
        <v>155</v>
      </c>
      <c r="AP27" t="s">
        <v>155</v>
      </c>
      <c r="AQ27" t="s">
        <v>154</v>
      </c>
      <c r="AR27" t="s">
        <v>155</v>
      </c>
      <c r="AS27" t="s">
        <v>154</v>
      </c>
      <c r="AT27" t="s">
        <v>155</v>
      </c>
      <c r="AU27" t="s">
        <v>155</v>
      </c>
      <c r="AV27" t="s">
        <v>155</v>
      </c>
      <c r="AW27" t="s">
        <v>155</v>
      </c>
      <c r="AX27" t="s">
        <v>154</v>
      </c>
      <c r="AY27" t="s">
        <v>154</v>
      </c>
      <c r="AZ27" t="s">
        <v>154</v>
      </c>
      <c r="BA27" t="s">
        <v>154</v>
      </c>
      <c r="BB27" t="s">
        <v>155</v>
      </c>
      <c r="BC27" t="s">
        <v>155</v>
      </c>
      <c r="BD27" t="s">
        <v>155</v>
      </c>
      <c r="BE27" t="s">
        <v>154</v>
      </c>
      <c r="BF27" t="s">
        <v>154</v>
      </c>
      <c r="BG27" t="s">
        <v>154</v>
      </c>
      <c r="BH27" t="s">
        <v>154</v>
      </c>
      <c r="BI27" t="s">
        <v>154</v>
      </c>
      <c r="BJ27" t="s">
        <v>155</v>
      </c>
      <c r="BK27" t="s">
        <v>154</v>
      </c>
      <c r="BL27" t="s">
        <v>155</v>
      </c>
      <c r="BM27" t="s">
        <v>155</v>
      </c>
      <c r="BN27" t="s">
        <v>155</v>
      </c>
      <c r="BO27" t="s">
        <v>155</v>
      </c>
      <c r="BP27" t="s">
        <v>154</v>
      </c>
      <c r="BQ27" t="s">
        <v>155</v>
      </c>
      <c r="BR27" t="s">
        <v>155</v>
      </c>
      <c r="BS27" t="s">
        <v>155</v>
      </c>
      <c r="BT27" t="s">
        <v>155</v>
      </c>
      <c r="BU27" t="s">
        <v>155</v>
      </c>
      <c r="BV27" t="s">
        <v>155</v>
      </c>
      <c r="BW27" t="s">
        <v>154</v>
      </c>
      <c r="BX27" t="s">
        <v>154</v>
      </c>
      <c r="BY27" t="s">
        <v>154</v>
      </c>
      <c r="BZ27" t="s">
        <v>155</v>
      </c>
      <c r="CA27" t="s">
        <v>155</v>
      </c>
      <c r="CB27" t="s">
        <v>154</v>
      </c>
      <c r="CC27" t="s">
        <v>155</v>
      </c>
      <c r="CD27" t="s">
        <v>155</v>
      </c>
      <c r="CE27" t="s">
        <v>154</v>
      </c>
      <c r="CF27" t="s">
        <v>154</v>
      </c>
      <c r="CG27" t="s">
        <v>155</v>
      </c>
      <c r="CH27" t="s">
        <v>155</v>
      </c>
      <c r="CI27" t="s">
        <v>154</v>
      </c>
      <c r="CJ27" t="s">
        <v>154</v>
      </c>
      <c r="CK27" t="s">
        <v>154</v>
      </c>
      <c r="CL27" t="s">
        <v>154</v>
      </c>
      <c r="CM27" t="s">
        <v>155</v>
      </c>
      <c r="CN27" t="s">
        <v>154</v>
      </c>
      <c r="CO27" t="s">
        <v>154</v>
      </c>
      <c r="CP27" t="s">
        <v>320</v>
      </c>
      <c r="CQ27" t="s">
        <v>157</v>
      </c>
      <c r="CR27" t="s">
        <v>206</v>
      </c>
      <c r="CS27" t="s">
        <v>227</v>
      </c>
      <c r="CT27" t="s">
        <v>160</v>
      </c>
      <c r="CU27" t="s">
        <v>321</v>
      </c>
      <c r="CV27" t="s">
        <v>162</v>
      </c>
      <c r="CW27" t="s">
        <v>253</v>
      </c>
      <c r="CX27" t="s">
        <v>230</v>
      </c>
      <c r="CY27" t="s">
        <v>254</v>
      </c>
      <c r="CZ27" t="s">
        <v>246</v>
      </c>
      <c r="DA27" t="s">
        <v>274</v>
      </c>
      <c r="DB27" t="s">
        <v>168</v>
      </c>
      <c r="DC27" t="s">
        <v>256</v>
      </c>
      <c r="DD27" t="s">
        <v>282</v>
      </c>
      <c r="DE27" t="s">
        <v>195</v>
      </c>
      <c r="DF27" t="s">
        <v>172</v>
      </c>
      <c r="DG27" t="s">
        <v>283</v>
      </c>
      <c r="DH27" t="s">
        <v>236</v>
      </c>
      <c r="DI27" t="s">
        <v>260</v>
      </c>
      <c r="DJ27" t="s">
        <v>154</v>
      </c>
      <c r="DK27" t="s">
        <v>155</v>
      </c>
      <c r="DL27" t="s">
        <v>154</v>
      </c>
      <c r="DM27" t="s">
        <v>154</v>
      </c>
      <c r="DN27" t="s">
        <v>154</v>
      </c>
      <c r="DO27" t="s">
        <v>176</v>
      </c>
      <c r="DP27" t="s">
        <v>155</v>
      </c>
      <c r="DQ27" t="s">
        <v>155</v>
      </c>
      <c r="DR27" t="s">
        <v>176</v>
      </c>
      <c r="DS27" t="s">
        <v>176</v>
      </c>
      <c r="DT27" t="s">
        <v>154</v>
      </c>
      <c r="DU27" t="s">
        <v>155</v>
      </c>
      <c r="DV27" t="s">
        <v>155</v>
      </c>
      <c r="DW27" t="s">
        <v>154</v>
      </c>
      <c r="DX27" t="s">
        <v>176</v>
      </c>
      <c r="DY27" t="s">
        <v>176</v>
      </c>
      <c r="DZ27" s="5">
        <v>0.21</v>
      </c>
      <c r="EA27" s="5">
        <v>0.44</v>
      </c>
      <c r="EB27" s="5">
        <v>0.47</v>
      </c>
      <c r="EC27" s="5">
        <v>0.24</v>
      </c>
      <c r="ED27" s="5">
        <v>0.18</v>
      </c>
      <c r="EE27" s="5">
        <v>0.29</v>
      </c>
      <c r="EF27" t="s">
        <v>200</v>
      </c>
      <c r="EG27" t="s">
        <v>337</v>
      </c>
      <c r="EH27" t="s">
        <v>269</v>
      </c>
      <c r="EI27" t="s">
        <v>338</v>
      </c>
      <c r="EJ27" s="6">
        <v>42204.12353009259</v>
      </c>
      <c r="EK27" t="s">
        <v>308</v>
      </c>
      <c r="EL27" s="6">
        <v>42199.926400462966</v>
      </c>
      <c r="EM27" t="s">
        <v>309</v>
      </c>
    </row>
    <row r="28" spans="1:143" ht="14.25">
      <c r="A28" t="s">
        <v>310</v>
      </c>
      <c r="B28" t="s">
        <v>339</v>
      </c>
      <c r="C28" t="s">
        <v>327</v>
      </c>
      <c r="D28" t="s">
        <v>340</v>
      </c>
      <c r="E28" t="s">
        <v>341</v>
      </c>
      <c r="F28" t="s">
        <v>151</v>
      </c>
      <c r="G28" t="s">
        <v>342</v>
      </c>
      <c r="H28" t="s">
        <v>336</v>
      </c>
      <c r="I28" t="s">
        <v>154</v>
      </c>
      <c r="J28" t="s">
        <v>154</v>
      </c>
      <c r="K28" t="s">
        <v>154</v>
      </c>
      <c r="L28" t="s">
        <v>155</v>
      </c>
      <c r="M28" t="s">
        <v>154</v>
      </c>
      <c r="N28" t="s">
        <v>154</v>
      </c>
      <c r="O28" t="s">
        <v>155</v>
      </c>
      <c r="P28" t="s">
        <v>154</v>
      </c>
      <c r="Q28" t="s">
        <v>155</v>
      </c>
      <c r="R28" t="s">
        <v>155</v>
      </c>
      <c r="S28" t="s">
        <v>155</v>
      </c>
      <c r="T28" t="s">
        <v>154</v>
      </c>
      <c r="U28" t="s">
        <v>155</v>
      </c>
      <c r="V28" t="s">
        <v>155</v>
      </c>
      <c r="W28" t="s">
        <v>155</v>
      </c>
      <c r="X28" t="s">
        <v>154</v>
      </c>
      <c r="Y28" t="s">
        <v>155</v>
      </c>
      <c r="Z28" t="s">
        <v>155</v>
      </c>
      <c r="AA28" t="s">
        <v>155</v>
      </c>
      <c r="AB28" t="s">
        <v>155</v>
      </c>
      <c r="AC28" t="s">
        <v>154</v>
      </c>
      <c r="AD28" t="s">
        <v>155</v>
      </c>
      <c r="AE28" t="s">
        <v>154</v>
      </c>
      <c r="AF28" t="s">
        <v>154</v>
      </c>
      <c r="AG28" t="s">
        <v>154</v>
      </c>
      <c r="AH28" t="s">
        <v>154</v>
      </c>
      <c r="AI28" t="s">
        <v>154</v>
      </c>
      <c r="AJ28" t="s">
        <v>154</v>
      </c>
      <c r="AK28" t="s">
        <v>155</v>
      </c>
      <c r="AL28" t="s">
        <v>155</v>
      </c>
      <c r="AM28" t="s">
        <v>154</v>
      </c>
      <c r="AN28" t="s">
        <v>154</v>
      </c>
      <c r="AO28" t="s">
        <v>155</v>
      </c>
      <c r="AP28" t="s">
        <v>154</v>
      </c>
      <c r="AQ28" t="s">
        <v>154</v>
      </c>
      <c r="AR28" t="s">
        <v>154</v>
      </c>
      <c r="AS28" t="s">
        <v>155</v>
      </c>
      <c r="AT28" t="s">
        <v>154</v>
      </c>
      <c r="AU28" t="s">
        <v>155</v>
      </c>
      <c r="AV28" t="s">
        <v>154</v>
      </c>
      <c r="AW28" t="s">
        <v>154</v>
      </c>
      <c r="AX28" t="s">
        <v>154</v>
      </c>
      <c r="AY28" t="s">
        <v>155</v>
      </c>
      <c r="AZ28" t="s">
        <v>155</v>
      </c>
      <c r="BA28" t="s">
        <v>155</v>
      </c>
      <c r="BB28" t="s">
        <v>154</v>
      </c>
      <c r="BC28" t="s">
        <v>155</v>
      </c>
      <c r="BD28" t="s">
        <v>155</v>
      </c>
      <c r="BE28" t="s">
        <v>154</v>
      </c>
      <c r="BF28" t="s">
        <v>154</v>
      </c>
      <c r="BG28" t="s">
        <v>155</v>
      </c>
      <c r="BH28" t="s">
        <v>155</v>
      </c>
      <c r="BI28" t="s">
        <v>154</v>
      </c>
      <c r="BJ28" t="s">
        <v>155</v>
      </c>
      <c r="BK28" t="s">
        <v>154</v>
      </c>
      <c r="BL28" t="s">
        <v>154</v>
      </c>
      <c r="BM28" t="s">
        <v>154</v>
      </c>
      <c r="BN28" t="s">
        <v>155</v>
      </c>
      <c r="BO28" t="s">
        <v>155</v>
      </c>
      <c r="BP28" t="s">
        <v>154</v>
      </c>
      <c r="BQ28" t="s">
        <v>154</v>
      </c>
      <c r="BR28" t="s">
        <v>155</v>
      </c>
      <c r="BS28" t="s">
        <v>154</v>
      </c>
      <c r="BT28" t="s">
        <v>155</v>
      </c>
      <c r="BU28" t="s">
        <v>155</v>
      </c>
      <c r="BV28" t="s">
        <v>155</v>
      </c>
      <c r="BW28" t="s">
        <v>155</v>
      </c>
      <c r="BX28" t="s">
        <v>154</v>
      </c>
      <c r="BY28" t="s">
        <v>155</v>
      </c>
      <c r="BZ28" t="s">
        <v>154</v>
      </c>
      <c r="CA28" t="s">
        <v>154</v>
      </c>
      <c r="CB28" t="s">
        <v>155</v>
      </c>
      <c r="CC28" t="s">
        <v>155</v>
      </c>
      <c r="CD28" t="s">
        <v>154</v>
      </c>
      <c r="CE28" t="s">
        <v>154</v>
      </c>
      <c r="CF28" t="s">
        <v>155</v>
      </c>
      <c r="CG28" t="s">
        <v>154</v>
      </c>
      <c r="CH28" t="s">
        <v>155</v>
      </c>
      <c r="CI28" t="s">
        <v>155</v>
      </c>
      <c r="CJ28" t="s">
        <v>155</v>
      </c>
      <c r="CK28" t="s">
        <v>155</v>
      </c>
      <c r="CL28" t="s">
        <v>154</v>
      </c>
      <c r="CM28" t="s">
        <v>154</v>
      </c>
      <c r="CN28" t="s">
        <v>155</v>
      </c>
      <c r="CO28" t="s">
        <v>154</v>
      </c>
      <c r="CP28" t="s">
        <v>224</v>
      </c>
      <c r="CQ28" t="s">
        <v>157</v>
      </c>
      <c r="CR28" t="s">
        <v>206</v>
      </c>
      <c r="CS28" t="s">
        <v>186</v>
      </c>
      <c r="CT28" t="s">
        <v>266</v>
      </c>
      <c r="CU28" t="s">
        <v>321</v>
      </c>
      <c r="CV28" t="s">
        <v>229</v>
      </c>
      <c r="CW28" t="s">
        <v>253</v>
      </c>
      <c r="CX28" t="s">
        <v>230</v>
      </c>
      <c r="CY28" t="s">
        <v>343</v>
      </c>
      <c r="CZ28" t="s">
        <v>281</v>
      </c>
      <c r="DA28" t="s">
        <v>232</v>
      </c>
      <c r="DB28" t="s">
        <v>168</v>
      </c>
      <c r="DC28" t="s">
        <v>247</v>
      </c>
      <c r="DD28" t="s">
        <v>282</v>
      </c>
      <c r="DE28" t="s">
        <v>297</v>
      </c>
      <c r="DF28" t="s">
        <v>196</v>
      </c>
      <c r="DG28" t="s">
        <v>249</v>
      </c>
      <c r="DH28" t="s">
        <v>301</v>
      </c>
      <c r="DI28" t="s">
        <v>277</v>
      </c>
      <c r="DJ28" t="s">
        <v>176</v>
      </c>
      <c r="DK28" t="s">
        <v>155</v>
      </c>
      <c r="DL28" t="s">
        <v>154</v>
      </c>
      <c r="DM28" t="s">
        <v>154</v>
      </c>
      <c r="DN28" t="s">
        <v>155</v>
      </c>
      <c r="DO28" t="s">
        <v>154</v>
      </c>
      <c r="DP28" t="s">
        <v>176</v>
      </c>
      <c r="DQ28" t="s">
        <v>176</v>
      </c>
      <c r="DR28" t="s">
        <v>155</v>
      </c>
      <c r="DS28" t="s">
        <v>154</v>
      </c>
      <c r="DT28" t="s">
        <v>176</v>
      </c>
      <c r="DU28" t="s">
        <v>176</v>
      </c>
      <c r="DV28" t="s">
        <v>176</v>
      </c>
      <c r="DW28" t="s">
        <v>176</v>
      </c>
      <c r="DX28" t="s">
        <v>176</v>
      </c>
      <c r="DY28" t="s">
        <v>155</v>
      </c>
      <c r="DZ28" s="5">
        <v>0.21</v>
      </c>
      <c r="EA28" s="5">
        <v>0.32</v>
      </c>
      <c r="EB28" s="5">
        <v>0.35</v>
      </c>
      <c r="EC28" s="5">
        <v>0.29</v>
      </c>
      <c r="ED28" s="5">
        <v>0.29</v>
      </c>
      <c r="EE28" s="5">
        <v>0.35</v>
      </c>
      <c r="EF28" t="s">
        <v>200</v>
      </c>
      <c r="EG28" t="s">
        <v>344</v>
      </c>
      <c r="EH28" t="s">
        <v>222</v>
      </c>
      <c r="EI28" t="s">
        <v>345</v>
      </c>
      <c r="EJ28" s="6">
        <v>42204.16715277778</v>
      </c>
      <c r="EK28" t="s">
        <v>181</v>
      </c>
      <c r="EL28" t="s">
        <v>154</v>
      </c>
      <c r="EM28" t="s">
        <v>182</v>
      </c>
    </row>
    <row r="29" spans="1:143" ht="14.25">
      <c r="A29" t="s">
        <v>310</v>
      </c>
      <c r="B29" t="s">
        <v>333</v>
      </c>
      <c r="C29" t="s">
        <v>327</v>
      </c>
      <c r="D29" t="s">
        <v>346</v>
      </c>
      <c r="E29" t="s">
        <v>347</v>
      </c>
      <c r="F29" t="s">
        <v>335</v>
      </c>
      <c r="G29" t="s">
        <v>342</v>
      </c>
      <c r="H29" t="s">
        <v>336</v>
      </c>
      <c r="I29" t="s">
        <v>155</v>
      </c>
      <c r="J29" t="s">
        <v>155</v>
      </c>
      <c r="K29" t="s">
        <v>154</v>
      </c>
      <c r="L29" t="s">
        <v>154</v>
      </c>
      <c r="M29" t="s">
        <v>154</v>
      </c>
      <c r="N29" t="s">
        <v>154</v>
      </c>
      <c r="O29" t="s">
        <v>154</v>
      </c>
      <c r="P29" t="s">
        <v>154</v>
      </c>
      <c r="Q29" t="s">
        <v>154</v>
      </c>
      <c r="R29" t="s">
        <v>154</v>
      </c>
      <c r="S29" t="s">
        <v>154</v>
      </c>
      <c r="T29" t="s">
        <v>154</v>
      </c>
      <c r="U29" t="s">
        <v>154</v>
      </c>
      <c r="V29" t="s">
        <v>154</v>
      </c>
      <c r="W29" t="s">
        <v>154</v>
      </c>
      <c r="X29" t="s">
        <v>154</v>
      </c>
      <c r="Y29" t="s">
        <v>155</v>
      </c>
      <c r="Z29" t="s">
        <v>154</v>
      </c>
      <c r="AA29" t="s">
        <v>154</v>
      </c>
      <c r="AB29" t="s">
        <v>154</v>
      </c>
      <c r="AC29" t="s">
        <v>154</v>
      </c>
      <c r="AD29" t="s">
        <v>154</v>
      </c>
      <c r="AE29" t="s">
        <v>154</v>
      </c>
      <c r="AF29" t="s">
        <v>154</v>
      </c>
      <c r="AG29" t="s">
        <v>154</v>
      </c>
      <c r="AH29" t="s">
        <v>154</v>
      </c>
      <c r="AI29" t="s">
        <v>154</v>
      </c>
      <c r="AJ29" t="s">
        <v>154</v>
      </c>
      <c r="AK29" t="s">
        <v>154</v>
      </c>
      <c r="AL29" t="s">
        <v>154</v>
      </c>
      <c r="AM29" t="s">
        <v>154</v>
      </c>
      <c r="AN29" t="s">
        <v>155</v>
      </c>
      <c r="AO29" t="s">
        <v>154</v>
      </c>
      <c r="AP29" t="s">
        <v>154</v>
      </c>
      <c r="AQ29" t="s">
        <v>154</v>
      </c>
      <c r="AR29" t="s">
        <v>154</v>
      </c>
      <c r="AS29" t="s">
        <v>154</v>
      </c>
      <c r="AT29" t="s">
        <v>154</v>
      </c>
      <c r="AU29" t="s">
        <v>154</v>
      </c>
      <c r="AV29" t="s">
        <v>154</v>
      </c>
      <c r="AW29" t="s">
        <v>154</v>
      </c>
      <c r="AX29" t="s">
        <v>154</v>
      </c>
      <c r="AY29" t="s">
        <v>154</v>
      </c>
      <c r="AZ29" t="s">
        <v>154</v>
      </c>
      <c r="BA29" t="s">
        <v>154</v>
      </c>
      <c r="BB29" t="s">
        <v>154</v>
      </c>
      <c r="BC29" t="s">
        <v>155</v>
      </c>
      <c r="BD29" t="s">
        <v>154</v>
      </c>
      <c r="BE29" t="s">
        <v>154</v>
      </c>
      <c r="BF29" t="s">
        <v>154</v>
      </c>
      <c r="BG29" t="s">
        <v>154</v>
      </c>
      <c r="BH29" t="s">
        <v>154</v>
      </c>
      <c r="BI29" t="s">
        <v>154</v>
      </c>
      <c r="BJ29" t="s">
        <v>154</v>
      </c>
      <c r="BK29" t="s">
        <v>154</v>
      </c>
      <c r="BL29" t="s">
        <v>154</v>
      </c>
      <c r="BM29" t="s">
        <v>154</v>
      </c>
      <c r="BN29" t="s">
        <v>154</v>
      </c>
      <c r="BO29" t="s">
        <v>154</v>
      </c>
      <c r="BP29" t="s">
        <v>154</v>
      </c>
      <c r="BQ29" t="s">
        <v>154</v>
      </c>
      <c r="BR29" t="s">
        <v>155</v>
      </c>
      <c r="BS29" t="s">
        <v>154</v>
      </c>
      <c r="BT29" t="s">
        <v>154</v>
      </c>
      <c r="BU29" t="s">
        <v>154</v>
      </c>
      <c r="BV29" t="s">
        <v>154</v>
      </c>
      <c r="BW29" t="s">
        <v>154</v>
      </c>
      <c r="BX29" t="s">
        <v>154</v>
      </c>
      <c r="BY29" t="s">
        <v>154</v>
      </c>
      <c r="BZ29" t="s">
        <v>154</v>
      </c>
      <c r="CA29" t="s">
        <v>154</v>
      </c>
      <c r="CB29" t="s">
        <v>154</v>
      </c>
      <c r="CC29" t="s">
        <v>154</v>
      </c>
      <c r="CD29" t="s">
        <v>154</v>
      </c>
      <c r="CE29" t="s">
        <v>154</v>
      </c>
      <c r="CF29" t="s">
        <v>154</v>
      </c>
      <c r="CG29" t="s">
        <v>155</v>
      </c>
      <c r="CH29" t="s">
        <v>154</v>
      </c>
      <c r="CI29" t="s">
        <v>154</v>
      </c>
      <c r="CJ29" t="s">
        <v>154</v>
      </c>
      <c r="CK29" t="s">
        <v>154</v>
      </c>
      <c r="CL29" t="s">
        <v>154</v>
      </c>
      <c r="CM29" t="s">
        <v>154</v>
      </c>
      <c r="CN29" t="s">
        <v>154</v>
      </c>
      <c r="CO29" t="s">
        <v>154</v>
      </c>
      <c r="CP29" t="s">
        <v>204</v>
      </c>
      <c r="CQ29" t="s">
        <v>157</v>
      </c>
      <c r="CR29" t="s">
        <v>226</v>
      </c>
      <c r="CS29" t="s">
        <v>280</v>
      </c>
      <c r="CT29" t="s">
        <v>160</v>
      </c>
      <c r="CU29" t="s">
        <v>188</v>
      </c>
      <c r="CV29" t="s">
        <v>162</v>
      </c>
      <c r="CW29" t="s">
        <v>209</v>
      </c>
      <c r="CX29" t="s">
        <v>210</v>
      </c>
      <c r="CY29" t="s">
        <v>273</v>
      </c>
      <c r="CZ29" t="s">
        <v>281</v>
      </c>
      <c r="DA29" t="s">
        <v>348</v>
      </c>
      <c r="DB29" t="s">
        <v>233</v>
      </c>
      <c r="DC29" t="s">
        <v>169</v>
      </c>
      <c r="DD29" t="s">
        <v>288</v>
      </c>
      <c r="DE29" t="s">
        <v>248</v>
      </c>
      <c r="DF29" t="s">
        <v>276</v>
      </c>
      <c r="DG29" t="s">
        <v>259</v>
      </c>
      <c r="DH29" t="s">
        <v>218</v>
      </c>
      <c r="DI29" t="s">
        <v>219</v>
      </c>
      <c r="DJ29" t="s">
        <v>155</v>
      </c>
      <c r="DK29" t="s">
        <v>155</v>
      </c>
      <c r="DL29" t="s">
        <v>155</v>
      </c>
      <c r="DM29" t="s">
        <v>154</v>
      </c>
      <c r="DN29" t="s">
        <v>154</v>
      </c>
      <c r="DO29" t="s">
        <v>176</v>
      </c>
      <c r="DP29" t="s">
        <v>154</v>
      </c>
      <c r="DQ29" t="s">
        <v>154</v>
      </c>
      <c r="DR29" t="s">
        <v>176</v>
      </c>
      <c r="DS29" t="s">
        <v>154</v>
      </c>
      <c r="DT29" t="s">
        <v>154</v>
      </c>
      <c r="DU29" t="s">
        <v>154</v>
      </c>
      <c r="DV29" t="s">
        <v>154</v>
      </c>
      <c r="DW29" t="s">
        <v>154</v>
      </c>
      <c r="DX29" t="s">
        <v>176</v>
      </c>
      <c r="DY29" t="s">
        <v>176</v>
      </c>
      <c r="DZ29" s="5">
        <v>0.09</v>
      </c>
      <c r="EA29" s="5">
        <v>0.12</v>
      </c>
      <c r="EB29" s="5">
        <v>0.12</v>
      </c>
      <c r="EC29" s="5">
        <v>0.24</v>
      </c>
      <c r="ED29" s="5">
        <v>0.18</v>
      </c>
      <c r="EE29" s="5">
        <v>0.03</v>
      </c>
      <c r="EF29" t="s">
        <v>220</v>
      </c>
      <c r="EG29" t="s">
        <v>349</v>
      </c>
      <c r="EH29" t="s">
        <v>179</v>
      </c>
      <c r="EI29" t="s">
        <v>350</v>
      </c>
      <c r="EJ29" s="6">
        <v>42204.49524305556</v>
      </c>
      <c r="EK29" t="s">
        <v>308</v>
      </c>
      <c r="EL29" s="6">
        <v>42204.43730324074</v>
      </c>
      <c r="EM29" t="s">
        <v>309</v>
      </c>
    </row>
    <row r="30" spans="1:143" ht="14.25">
      <c r="A30" t="s">
        <v>351</v>
      </c>
      <c r="B30" t="s">
        <v>352</v>
      </c>
      <c r="C30" t="s">
        <v>148</v>
      </c>
      <c r="D30" t="s">
        <v>328</v>
      </c>
      <c r="E30" t="s">
        <v>353</v>
      </c>
      <c r="F30" t="s">
        <v>317</v>
      </c>
      <c r="G30" t="s">
        <v>152</v>
      </c>
      <c r="H30" t="s">
        <v>354</v>
      </c>
      <c r="I30" t="s">
        <v>155</v>
      </c>
      <c r="J30" t="s">
        <v>154</v>
      </c>
      <c r="K30" t="s">
        <v>154</v>
      </c>
      <c r="L30" t="s">
        <v>154</v>
      </c>
      <c r="M30" t="s">
        <v>154</v>
      </c>
      <c r="N30" t="s">
        <v>154</v>
      </c>
      <c r="O30" t="s">
        <v>154</v>
      </c>
      <c r="P30" t="s">
        <v>154</v>
      </c>
      <c r="Q30" t="s">
        <v>154</v>
      </c>
      <c r="R30" t="s">
        <v>154</v>
      </c>
      <c r="S30" t="s">
        <v>154</v>
      </c>
      <c r="T30" t="s">
        <v>154</v>
      </c>
      <c r="U30" t="s">
        <v>154</v>
      </c>
      <c r="V30" t="s">
        <v>154</v>
      </c>
      <c r="W30" t="s">
        <v>155</v>
      </c>
      <c r="X30" t="s">
        <v>154</v>
      </c>
      <c r="Y30" t="s">
        <v>154</v>
      </c>
      <c r="Z30" t="s">
        <v>154</v>
      </c>
      <c r="AA30" t="s">
        <v>154</v>
      </c>
      <c r="AB30" t="s">
        <v>154</v>
      </c>
      <c r="AC30" t="s">
        <v>154</v>
      </c>
      <c r="AD30" t="s">
        <v>154</v>
      </c>
      <c r="AE30" t="s">
        <v>154</v>
      </c>
      <c r="AF30" t="s">
        <v>154</v>
      </c>
      <c r="AG30" t="s">
        <v>154</v>
      </c>
      <c r="AH30" t="s">
        <v>154</v>
      </c>
      <c r="AI30" t="s">
        <v>154</v>
      </c>
      <c r="AJ30" t="s">
        <v>154</v>
      </c>
      <c r="AK30" t="s">
        <v>155</v>
      </c>
      <c r="AL30" t="s">
        <v>154</v>
      </c>
      <c r="AM30" t="s">
        <v>154</v>
      </c>
      <c r="AN30" t="s">
        <v>154</v>
      </c>
      <c r="AO30" t="s">
        <v>154</v>
      </c>
      <c r="AP30" t="s">
        <v>154</v>
      </c>
      <c r="AQ30" t="s">
        <v>154</v>
      </c>
      <c r="AR30" t="s">
        <v>154</v>
      </c>
      <c r="AS30" t="s">
        <v>154</v>
      </c>
      <c r="AT30" t="s">
        <v>154</v>
      </c>
      <c r="AU30" t="s">
        <v>154</v>
      </c>
      <c r="AV30" t="s">
        <v>155</v>
      </c>
      <c r="AW30" t="s">
        <v>154</v>
      </c>
      <c r="AX30" t="s">
        <v>154</v>
      </c>
      <c r="AY30" t="s">
        <v>154</v>
      </c>
      <c r="AZ30" t="s">
        <v>154</v>
      </c>
      <c r="BA30" t="s">
        <v>154</v>
      </c>
      <c r="BB30" t="s">
        <v>154</v>
      </c>
      <c r="BC30" t="s">
        <v>154</v>
      </c>
      <c r="BD30" t="s">
        <v>154</v>
      </c>
      <c r="BE30" t="s">
        <v>154</v>
      </c>
      <c r="BF30" t="s">
        <v>154</v>
      </c>
      <c r="BG30" t="s">
        <v>154</v>
      </c>
      <c r="BH30" t="s">
        <v>154</v>
      </c>
      <c r="BI30" t="s">
        <v>154</v>
      </c>
      <c r="BJ30" t="s">
        <v>154</v>
      </c>
      <c r="BK30" t="s">
        <v>154</v>
      </c>
      <c r="BL30" t="s">
        <v>155</v>
      </c>
      <c r="BM30" t="s">
        <v>154</v>
      </c>
      <c r="BN30" t="s">
        <v>154</v>
      </c>
      <c r="BO30" t="s">
        <v>154</v>
      </c>
      <c r="BP30" t="s">
        <v>154</v>
      </c>
      <c r="BQ30" t="s">
        <v>154</v>
      </c>
      <c r="BR30" t="s">
        <v>154</v>
      </c>
      <c r="BS30" t="s">
        <v>154</v>
      </c>
      <c r="BT30" t="s">
        <v>154</v>
      </c>
      <c r="BU30" t="s">
        <v>154</v>
      </c>
      <c r="BV30" t="s">
        <v>154</v>
      </c>
      <c r="BW30" t="s">
        <v>154</v>
      </c>
      <c r="BX30" t="s">
        <v>154</v>
      </c>
      <c r="BY30" t="s">
        <v>154</v>
      </c>
      <c r="BZ30" t="s">
        <v>155</v>
      </c>
      <c r="CA30" t="s">
        <v>154</v>
      </c>
      <c r="CB30" t="s">
        <v>154</v>
      </c>
      <c r="CC30" t="s">
        <v>154</v>
      </c>
      <c r="CD30" t="s">
        <v>154</v>
      </c>
      <c r="CE30" t="s">
        <v>154</v>
      </c>
      <c r="CF30" t="s">
        <v>154</v>
      </c>
      <c r="CG30" t="s">
        <v>154</v>
      </c>
      <c r="CH30" t="s">
        <v>154</v>
      </c>
      <c r="CI30" t="s">
        <v>154</v>
      </c>
      <c r="CJ30" t="s">
        <v>154</v>
      </c>
      <c r="CK30" t="s">
        <v>154</v>
      </c>
      <c r="CL30" t="s">
        <v>154</v>
      </c>
      <c r="CM30" t="s">
        <v>154</v>
      </c>
      <c r="CN30" t="s">
        <v>155</v>
      </c>
      <c r="CO30" t="s">
        <v>154</v>
      </c>
      <c r="CP30" t="s">
        <v>156</v>
      </c>
      <c r="CQ30" t="s">
        <v>157</v>
      </c>
      <c r="CR30" t="s">
        <v>272</v>
      </c>
      <c r="CS30" t="s">
        <v>294</v>
      </c>
      <c r="CT30" t="s">
        <v>266</v>
      </c>
      <c r="CU30" t="s">
        <v>188</v>
      </c>
      <c r="CV30" t="s">
        <v>162</v>
      </c>
      <c r="CW30" t="s">
        <v>209</v>
      </c>
      <c r="CX30" t="s">
        <v>230</v>
      </c>
      <c r="CY30" t="s">
        <v>273</v>
      </c>
      <c r="CZ30" t="s">
        <v>231</v>
      </c>
      <c r="DA30" t="s">
        <v>212</v>
      </c>
      <c r="DB30" t="s">
        <v>213</v>
      </c>
      <c r="DC30" t="s">
        <v>214</v>
      </c>
      <c r="DD30" t="s">
        <v>170</v>
      </c>
      <c r="DE30" t="s">
        <v>248</v>
      </c>
      <c r="DF30" t="s">
        <v>276</v>
      </c>
      <c r="DG30" t="s">
        <v>249</v>
      </c>
      <c r="DH30" t="s">
        <v>218</v>
      </c>
      <c r="DI30" t="s">
        <v>219</v>
      </c>
      <c r="DJ30" t="s">
        <v>154</v>
      </c>
      <c r="DK30" t="s">
        <v>155</v>
      </c>
      <c r="DL30" t="s">
        <v>155</v>
      </c>
      <c r="DM30" t="s">
        <v>155</v>
      </c>
      <c r="DN30" t="s">
        <v>154</v>
      </c>
      <c r="DO30" t="s">
        <v>176</v>
      </c>
      <c r="DP30" t="s">
        <v>154</v>
      </c>
      <c r="DQ30" t="s">
        <v>154</v>
      </c>
      <c r="DR30" t="s">
        <v>176</v>
      </c>
      <c r="DS30" t="s">
        <v>176</v>
      </c>
      <c r="DT30" t="s">
        <v>154</v>
      </c>
      <c r="DU30" t="s">
        <v>154</v>
      </c>
      <c r="DV30" t="s">
        <v>154</v>
      </c>
      <c r="DW30" t="s">
        <v>154</v>
      </c>
      <c r="DX30" t="s">
        <v>176</v>
      </c>
      <c r="DY30" t="s">
        <v>176</v>
      </c>
      <c r="DZ30" s="5">
        <v>0.06</v>
      </c>
      <c r="EA30" s="5">
        <v>0.09</v>
      </c>
      <c r="EB30" s="5">
        <v>0.15</v>
      </c>
      <c r="EC30" s="5">
        <v>0.21</v>
      </c>
      <c r="ED30" s="5">
        <v>0.12</v>
      </c>
      <c r="EE30" s="5">
        <v>0.15</v>
      </c>
      <c r="EF30" t="s">
        <v>200</v>
      </c>
      <c r="EG30" t="s">
        <v>355</v>
      </c>
      <c r="EH30" t="s">
        <v>269</v>
      </c>
      <c r="EI30" t="s">
        <v>332</v>
      </c>
      <c r="EJ30" s="6">
        <v>42205.57289351852</v>
      </c>
      <c r="EK30" t="s">
        <v>181</v>
      </c>
      <c r="EL30" t="s">
        <v>154</v>
      </c>
      <c r="EM30" t="s">
        <v>182</v>
      </c>
    </row>
    <row r="31" spans="1:143" ht="14.25">
      <c r="A31" t="s">
        <v>351</v>
      </c>
      <c r="B31" t="s">
        <v>352</v>
      </c>
      <c r="C31" t="s">
        <v>148</v>
      </c>
      <c r="D31" t="s">
        <v>328</v>
      </c>
      <c r="E31" t="s">
        <v>353</v>
      </c>
      <c r="F31" t="s">
        <v>317</v>
      </c>
      <c r="G31" t="s">
        <v>152</v>
      </c>
      <c r="H31" t="s">
        <v>354</v>
      </c>
      <c r="I31" t="s">
        <v>155</v>
      </c>
      <c r="J31" t="s">
        <v>154</v>
      </c>
      <c r="K31" t="s">
        <v>154</v>
      </c>
      <c r="L31" t="s">
        <v>154</v>
      </c>
      <c r="M31" t="s">
        <v>154</v>
      </c>
      <c r="N31" t="s">
        <v>154</v>
      </c>
      <c r="O31" t="s">
        <v>154</v>
      </c>
      <c r="P31" t="s">
        <v>154</v>
      </c>
      <c r="Q31" t="s">
        <v>154</v>
      </c>
      <c r="R31" t="s">
        <v>154</v>
      </c>
      <c r="S31" t="s">
        <v>154</v>
      </c>
      <c r="T31" t="s">
        <v>154</v>
      </c>
      <c r="U31" t="s">
        <v>154</v>
      </c>
      <c r="V31" t="s">
        <v>154</v>
      </c>
      <c r="W31" t="s">
        <v>155</v>
      </c>
      <c r="X31" t="s">
        <v>154</v>
      </c>
      <c r="Y31" t="s">
        <v>154</v>
      </c>
      <c r="Z31" t="s">
        <v>154</v>
      </c>
      <c r="AA31" t="s">
        <v>154</v>
      </c>
      <c r="AB31" t="s">
        <v>154</v>
      </c>
      <c r="AC31" t="s">
        <v>154</v>
      </c>
      <c r="AD31" t="s">
        <v>154</v>
      </c>
      <c r="AE31" t="s">
        <v>154</v>
      </c>
      <c r="AF31" t="s">
        <v>154</v>
      </c>
      <c r="AG31" t="s">
        <v>154</v>
      </c>
      <c r="AH31" t="s">
        <v>154</v>
      </c>
      <c r="AI31" t="s">
        <v>154</v>
      </c>
      <c r="AJ31" t="s">
        <v>154</v>
      </c>
      <c r="AK31" t="s">
        <v>155</v>
      </c>
      <c r="AL31" t="s">
        <v>154</v>
      </c>
      <c r="AM31" t="s">
        <v>154</v>
      </c>
      <c r="AN31" t="s">
        <v>154</v>
      </c>
      <c r="AO31" t="s">
        <v>154</v>
      </c>
      <c r="AP31" t="s">
        <v>154</v>
      </c>
      <c r="AQ31" t="s">
        <v>154</v>
      </c>
      <c r="AR31" t="s">
        <v>154</v>
      </c>
      <c r="AS31" t="s">
        <v>154</v>
      </c>
      <c r="AT31" t="s">
        <v>154</v>
      </c>
      <c r="AU31" t="s">
        <v>154</v>
      </c>
      <c r="AV31" t="s">
        <v>155</v>
      </c>
      <c r="AW31" t="s">
        <v>154</v>
      </c>
      <c r="AX31" t="s">
        <v>154</v>
      </c>
      <c r="AY31" t="s">
        <v>154</v>
      </c>
      <c r="AZ31" t="s">
        <v>154</v>
      </c>
      <c r="BA31" t="s">
        <v>154</v>
      </c>
      <c r="BB31" t="s">
        <v>154</v>
      </c>
      <c r="BC31" t="s">
        <v>154</v>
      </c>
      <c r="BD31" t="s">
        <v>154</v>
      </c>
      <c r="BE31" t="s">
        <v>154</v>
      </c>
      <c r="BF31" t="s">
        <v>154</v>
      </c>
      <c r="BG31" t="s">
        <v>154</v>
      </c>
      <c r="BH31" t="s">
        <v>154</v>
      </c>
      <c r="BI31" t="s">
        <v>154</v>
      </c>
      <c r="BJ31" t="s">
        <v>154</v>
      </c>
      <c r="BK31" t="s">
        <v>154</v>
      </c>
      <c r="BL31" t="s">
        <v>155</v>
      </c>
      <c r="BM31" t="s">
        <v>154</v>
      </c>
      <c r="BN31" t="s">
        <v>154</v>
      </c>
      <c r="BO31" t="s">
        <v>154</v>
      </c>
      <c r="BP31" t="s">
        <v>154</v>
      </c>
      <c r="BQ31" t="s">
        <v>154</v>
      </c>
      <c r="BR31" t="s">
        <v>154</v>
      </c>
      <c r="BS31" t="s">
        <v>154</v>
      </c>
      <c r="BT31" t="s">
        <v>154</v>
      </c>
      <c r="BU31" t="s">
        <v>154</v>
      </c>
      <c r="BV31" t="s">
        <v>154</v>
      </c>
      <c r="BW31" t="s">
        <v>154</v>
      </c>
      <c r="BX31" t="s">
        <v>154</v>
      </c>
      <c r="BY31" t="s">
        <v>154</v>
      </c>
      <c r="BZ31" t="s">
        <v>155</v>
      </c>
      <c r="CA31" t="s">
        <v>154</v>
      </c>
      <c r="CB31" t="s">
        <v>154</v>
      </c>
      <c r="CC31" t="s">
        <v>154</v>
      </c>
      <c r="CD31" t="s">
        <v>154</v>
      </c>
      <c r="CE31" t="s">
        <v>154</v>
      </c>
      <c r="CF31" t="s">
        <v>154</v>
      </c>
      <c r="CG31" t="s">
        <v>154</v>
      </c>
      <c r="CH31" t="s">
        <v>154</v>
      </c>
      <c r="CI31" t="s">
        <v>154</v>
      </c>
      <c r="CJ31" t="s">
        <v>154</v>
      </c>
      <c r="CK31" t="s">
        <v>154</v>
      </c>
      <c r="CL31" t="s">
        <v>154</v>
      </c>
      <c r="CM31" t="s">
        <v>154</v>
      </c>
      <c r="CN31" t="s">
        <v>155</v>
      </c>
      <c r="CO31" t="s">
        <v>154</v>
      </c>
      <c r="CP31" t="s">
        <v>156</v>
      </c>
      <c r="CQ31" t="s">
        <v>157</v>
      </c>
      <c r="CR31" t="s">
        <v>272</v>
      </c>
      <c r="CS31" t="s">
        <v>294</v>
      </c>
      <c r="CT31" t="s">
        <v>266</v>
      </c>
      <c r="CU31" t="s">
        <v>188</v>
      </c>
      <c r="CV31" t="s">
        <v>162</v>
      </c>
      <c r="CW31" t="s">
        <v>209</v>
      </c>
      <c r="CX31" t="s">
        <v>230</v>
      </c>
      <c r="CY31" t="s">
        <v>273</v>
      </c>
      <c r="CZ31" t="s">
        <v>231</v>
      </c>
      <c r="DA31" t="s">
        <v>212</v>
      </c>
      <c r="DB31" t="s">
        <v>213</v>
      </c>
      <c r="DC31" t="s">
        <v>214</v>
      </c>
      <c r="DD31" t="s">
        <v>170</v>
      </c>
      <c r="DE31" t="s">
        <v>248</v>
      </c>
      <c r="DF31" t="s">
        <v>276</v>
      </c>
      <c r="DG31" t="s">
        <v>249</v>
      </c>
      <c r="DH31" t="s">
        <v>218</v>
      </c>
      <c r="DI31" t="s">
        <v>219</v>
      </c>
      <c r="DJ31" t="s">
        <v>154</v>
      </c>
      <c r="DK31" t="s">
        <v>155</v>
      </c>
      <c r="DL31" t="s">
        <v>155</v>
      </c>
      <c r="DM31" t="s">
        <v>155</v>
      </c>
      <c r="DN31" t="s">
        <v>154</v>
      </c>
      <c r="DO31" t="s">
        <v>176</v>
      </c>
      <c r="DP31" t="s">
        <v>154</v>
      </c>
      <c r="DQ31" t="s">
        <v>154</v>
      </c>
      <c r="DR31" t="s">
        <v>176</v>
      </c>
      <c r="DS31" t="s">
        <v>176</v>
      </c>
      <c r="DT31" t="s">
        <v>154</v>
      </c>
      <c r="DU31" t="s">
        <v>154</v>
      </c>
      <c r="DV31" t="s">
        <v>154</v>
      </c>
      <c r="DW31" t="s">
        <v>154</v>
      </c>
      <c r="DX31" t="s">
        <v>176</v>
      </c>
      <c r="DY31" t="s">
        <v>176</v>
      </c>
      <c r="DZ31" s="5">
        <v>0.06</v>
      </c>
      <c r="EA31" s="5">
        <v>0.09</v>
      </c>
      <c r="EB31" s="5">
        <v>0.15</v>
      </c>
      <c r="EC31" s="5">
        <v>0.21</v>
      </c>
      <c r="ED31" s="5">
        <v>0.12</v>
      </c>
      <c r="EE31" s="5">
        <v>0.15</v>
      </c>
      <c r="EF31" t="s">
        <v>200</v>
      </c>
      <c r="EG31" t="s">
        <v>355</v>
      </c>
      <c r="EH31" t="s">
        <v>269</v>
      </c>
      <c r="EI31" t="s">
        <v>338</v>
      </c>
      <c r="EJ31" s="6">
        <v>42205.57319444444</v>
      </c>
      <c r="EK31" t="s">
        <v>181</v>
      </c>
      <c r="EL31" t="s">
        <v>154</v>
      </c>
      <c r="EM31" t="s">
        <v>182</v>
      </c>
    </row>
    <row r="32" spans="1:143" ht="14.25">
      <c r="A32" t="s">
        <v>356</v>
      </c>
      <c r="B32" t="s">
        <v>357</v>
      </c>
      <c r="C32" t="s">
        <v>148</v>
      </c>
      <c r="D32" t="s">
        <v>358</v>
      </c>
      <c r="E32" t="s">
        <v>359</v>
      </c>
      <c r="F32" t="s">
        <v>317</v>
      </c>
      <c r="G32" t="s">
        <v>152</v>
      </c>
      <c r="H32" t="s">
        <v>153</v>
      </c>
      <c r="I32" t="s">
        <v>155</v>
      </c>
      <c r="J32" t="s">
        <v>154</v>
      </c>
      <c r="K32" t="s">
        <v>154</v>
      </c>
      <c r="L32" t="s">
        <v>154</v>
      </c>
      <c r="M32" t="s">
        <v>154</v>
      </c>
      <c r="N32" t="s">
        <v>154</v>
      </c>
      <c r="O32" t="s">
        <v>154</v>
      </c>
      <c r="P32" t="s">
        <v>154</v>
      </c>
      <c r="Q32" t="s">
        <v>154</v>
      </c>
      <c r="R32" t="s">
        <v>154</v>
      </c>
      <c r="S32" t="s">
        <v>154</v>
      </c>
      <c r="T32" t="s">
        <v>154</v>
      </c>
      <c r="U32" t="s">
        <v>154</v>
      </c>
      <c r="V32" t="s">
        <v>154</v>
      </c>
      <c r="W32" t="s">
        <v>155</v>
      </c>
      <c r="X32" t="s">
        <v>154</v>
      </c>
      <c r="Y32" t="s">
        <v>154</v>
      </c>
      <c r="Z32" t="s">
        <v>154</v>
      </c>
      <c r="AA32" t="s">
        <v>154</v>
      </c>
      <c r="AB32" t="s">
        <v>154</v>
      </c>
      <c r="AC32" t="s">
        <v>154</v>
      </c>
      <c r="AD32" t="s">
        <v>154</v>
      </c>
      <c r="AE32" t="s">
        <v>154</v>
      </c>
      <c r="AF32" t="s">
        <v>154</v>
      </c>
      <c r="AG32" t="s">
        <v>154</v>
      </c>
      <c r="AH32" t="s">
        <v>154</v>
      </c>
      <c r="AI32" t="s">
        <v>154</v>
      </c>
      <c r="AJ32" t="s">
        <v>154</v>
      </c>
      <c r="AK32" t="s">
        <v>155</v>
      </c>
      <c r="AL32" t="s">
        <v>154</v>
      </c>
      <c r="AM32" t="s">
        <v>154</v>
      </c>
      <c r="AN32" t="s">
        <v>154</v>
      </c>
      <c r="AO32" t="s">
        <v>154</v>
      </c>
      <c r="AP32" t="s">
        <v>154</v>
      </c>
      <c r="AQ32" t="s">
        <v>154</v>
      </c>
      <c r="AR32" t="s">
        <v>154</v>
      </c>
      <c r="AS32" t="s">
        <v>154</v>
      </c>
      <c r="AT32" t="s">
        <v>154</v>
      </c>
      <c r="AU32" t="s">
        <v>154</v>
      </c>
      <c r="AV32" t="s">
        <v>154</v>
      </c>
      <c r="AW32" t="s">
        <v>154</v>
      </c>
      <c r="AX32" t="s">
        <v>154</v>
      </c>
      <c r="AY32" t="s">
        <v>155</v>
      </c>
      <c r="AZ32" t="s">
        <v>154</v>
      </c>
      <c r="BA32" t="s">
        <v>154</v>
      </c>
      <c r="BB32" t="s">
        <v>154</v>
      </c>
      <c r="BC32" t="s">
        <v>154</v>
      </c>
      <c r="BD32" t="s">
        <v>154</v>
      </c>
      <c r="BE32" t="s">
        <v>154</v>
      </c>
      <c r="BF32" t="s">
        <v>154</v>
      </c>
      <c r="BG32" t="s">
        <v>154</v>
      </c>
      <c r="BH32" t="s">
        <v>154</v>
      </c>
      <c r="BI32" t="s">
        <v>154</v>
      </c>
      <c r="BJ32" t="s">
        <v>154</v>
      </c>
      <c r="BK32" t="s">
        <v>154</v>
      </c>
      <c r="BL32" t="s">
        <v>154</v>
      </c>
      <c r="BM32" t="s">
        <v>155</v>
      </c>
      <c r="BN32" t="s">
        <v>154</v>
      </c>
      <c r="BO32" t="s">
        <v>154</v>
      </c>
      <c r="BP32" t="s">
        <v>154</v>
      </c>
      <c r="BQ32" t="s">
        <v>154</v>
      </c>
      <c r="BR32" t="s">
        <v>154</v>
      </c>
      <c r="BS32" t="s">
        <v>154</v>
      </c>
      <c r="BT32" t="s">
        <v>154</v>
      </c>
      <c r="BU32" t="s">
        <v>154</v>
      </c>
      <c r="BV32" t="s">
        <v>154</v>
      </c>
      <c r="BW32" t="s">
        <v>154</v>
      </c>
      <c r="BX32" t="s">
        <v>154</v>
      </c>
      <c r="BY32" t="s">
        <v>154</v>
      </c>
      <c r="BZ32" t="s">
        <v>154</v>
      </c>
      <c r="CA32" t="s">
        <v>155</v>
      </c>
      <c r="CB32" t="s">
        <v>154</v>
      </c>
      <c r="CC32" t="s">
        <v>154</v>
      </c>
      <c r="CD32" t="s">
        <v>154</v>
      </c>
      <c r="CE32" t="s">
        <v>154</v>
      </c>
      <c r="CF32" t="s">
        <v>154</v>
      </c>
      <c r="CG32" t="s">
        <v>154</v>
      </c>
      <c r="CH32" t="s">
        <v>154</v>
      </c>
      <c r="CI32" t="s">
        <v>154</v>
      </c>
      <c r="CJ32" t="s">
        <v>154</v>
      </c>
      <c r="CK32" t="s">
        <v>154</v>
      </c>
      <c r="CL32" t="s">
        <v>154</v>
      </c>
      <c r="CM32" t="s">
        <v>154</v>
      </c>
      <c r="CN32" t="s">
        <v>154</v>
      </c>
      <c r="CO32" t="s">
        <v>155</v>
      </c>
      <c r="CP32" t="s">
        <v>156</v>
      </c>
      <c r="CQ32" t="s">
        <v>157</v>
      </c>
      <c r="CR32" t="s">
        <v>272</v>
      </c>
      <c r="CS32" t="s">
        <v>207</v>
      </c>
      <c r="CT32" t="s">
        <v>295</v>
      </c>
      <c r="CU32" t="s">
        <v>161</v>
      </c>
      <c r="CV32" t="s">
        <v>189</v>
      </c>
      <c r="CW32" t="s">
        <v>304</v>
      </c>
      <c r="CX32" t="s">
        <v>164</v>
      </c>
      <c r="CY32" t="s">
        <v>192</v>
      </c>
      <c r="CZ32" t="s">
        <v>281</v>
      </c>
      <c r="DA32" t="s">
        <v>348</v>
      </c>
      <c r="DB32" t="s">
        <v>194</v>
      </c>
      <c r="DC32" t="s">
        <v>275</v>
      </c>
      <c r="DD32" t="s">
        <v>282</v>
      </c>
      <c r="DE32" t="s">
        <v>235</v>
      </c>
      <c r="DF32" t="s">
        <v>289</v>
      </c>
      <c r="DG32" t="s">
        <v>259</v>
      </c>
      <c r="DH32" t="s">
        <v>236</v>
      </c>
      <c r="DI32" t="s">
        <v>277</v>
      </c>
      <c r="DJ32" t="s">
        <v>176</v>
      </c>
      <c r="DK32" t="s">
        <v>176</v>
      </c>
      <c r="DL32" t="s">
        <v>176</v>
      </c>
      <c r="DM32" t="s">
        <v>176</v>
      </c>
      <c r="DN32" t="s">
        <v>176</v>
      </c>
      <c r="DO32" t="s">
        <v>176</v>
      </c>
      <c r="DP32" t="s">
        <v>176</v>
      </c>
      <c r="DQ32" t="s">
        <v>176</v>
      </c>
      <c r="DR32" t="s">
        <v>176</v>
      </c>
      <c r="DS32" t="s">
        <v>176</v>
      </c>
      <c r="DT32" t="s">
        <v>176</v>
      </c>
      <c r="DU32" t="s">
        <v>176</v>
      </c>
      <c r="DV32" t="s">
        <v>176</v>
      </c>
      <c r="DW32" t="s">
        <v>176</v>
      </c>
      <c r="DX32" t="s">
        <v>176</v>
      </c>
      <c r="DY32" t="s">
        <v>176</v>
      </c>
      <c r="DZ32" s="5">
        <v>0.09</v>
      </c>
      <c r="EA32" s="5">
        <v>0.18</v>
      </c>
      <c r="EB32" s="5">
        <v>0.18</v>
      </c>
      <c r="EC32" s="5">
        <v>0.12</v>
      </c>
      <c r="ED32" s="5">
        <v>0.12</v>
      </c>
      <c r="EE32" s="5">
        <v>0.09</v>
      </c>
      <c r="EF32" t="s">
        <v>261</v>
      </c>
      <c r="EG32" t="s">
        <v>360</v>
      </c>
      <c r="EH32" t="s">
        <v>361</v>
      </c>
      <c r="EI32" t="s">
        <v>362</v>
      </c>
      <c r="EJ32" s="6">
        <v>42206.32927083333</v>
      </c>
      <c r="EK32" t="s">
        <v>181</v>
      </c>
      <c r="EL32" t="s">
        <v>154</v>
      </c>
      <c r="EM32" t="s">
        <v>182</v>
      </c>
    </row>
    <row r="33" spans="1:143" ht="14.25">
      <c r="A33" t="s">
        <v>356</v>
      </c>
      <c r="B33" t="s">
        <v>357</v>
      </c>
      <c r="C33" t="s">
        <v>148</v>
      </c>
      <c r="D33" t="s">
        <v>358</v>
      </c>
      <c r="E33" t="s">
        <v>359</v>
      </c>
      <c r="F33" t="s">
        <v>317</v>
      </c>
      <c r="G33" t="s">
        <v>152</v>
      </c>
      <c r="H33" t="s">
        <v>153</v>
      </c>
      <c r="I33" t="s">
        <v>155</v>
      </c>
      <c r="J33" t="s">
        <v>154</v>
      </c>
      <c r="K33" t="s">
        <v>154</v>
      </c>
      <c r="L33" t="s">
        <v>154</v>
      </c>
      <c r="M33" t="s">
        <v>154</v>
      </c>
      <c r="N33" t="s">
        <v>154</v>
      </c>
      <c r="O33" t="s">
        <v>154</v>
      </c>
      <c r="P33" t="s">
        <v>154</v>
      </c>
      <c r="Q33" t="s">
        <v>154</v>
      </c>
      <c r="R33" t="s">
        <v>154</v>
      </c>
      <c r="S33" t="s">
        <v>154</v>
      </c>
      <c r="T33" t="s">
        <v>154</v>
      </c>
      <c r="U33" t="s">
        <v>154</v>
      </c>
      <c r="V33" t="s">
        <v>154</v>
      </c>
      <c r="W33" t="s">
        <v>155</v>
      </c>
      <c r="X33" t="s">
        <v>154</v>
      </c>
      <c r="Y33" t="s">
        <v>154</v>
      </c>
      <c r="Z33" t="s">
        <v>154</v>
      </c>
      <c r="AA33" t="s">
        <v>154</v>
      </c>
      <c r="AB33" t="s">
        <v>154</v>
      </c>
      <c r="AC33" t="s">
        <v>154</v>
      </c>
      <c r="AD33" t="s">
        <v>154</v>
      </c>
      <c r="AE33" t="s">
        <v>154</v>
      </c>
      <c r="AF33" t="s">
        <v>154</v>
      </c>
      <c r="AG33" t="s">
        <v>154</v>
      </c>
      <c r="AH33" t="s">
        <v>154</v>
      </c>
      <c r="AI33" t="s">
        <v>154</v>
      </c>
      <c r="AJ33" t="s">
        <v>154</v>
      </c>
      <c r="AK33" t="s">
        <v>155</v>
      </c>
      <c r="AL33" t="s">
        <v>154</v>
      </c>
      <c r="AM33" t="s">
        <v>154</v>
      </c>
      <c r="AN33" t="s">
        <v>154</v>
      </c>
      <c r="AO33" t="s">
        <v>154</v>
      </c>
      <c r="AP33" t="s">
        <v>154</v>
      </c>
      <c r="AQ33" t="s">
        <v>154</v>
      </c>
      <c r="AR33" t="s">
        <v>154</v>
      </c>
      <c r="AS33" t="s">
        <v>154</v>
      </c>
      <c r="AT33" t="s">
        <v>154</v>
      </c>
      <c r="AU33" t="s">
        <v>154</v>
      </c>
      <c r="AV33" t="s">
        <v>154</v>
      </c>
      <c r="AW33" t="s">
        <v>154</v>
      </c>
      <c r="AX33" t="s">
        <v>154</v>
      </c>
      <c r="AY33" t="s">
        <v>155</v>
      </c>
      <c r="AZ33" t="s">
        <v>154</v>
      </c>
      <c r="BA33" t="s">
        <v>154</v>
      </c>
      <c r="BB33" t="s">
        <v>154</v>
      </c>
      <c r="BC33" t="s">
        <v>154</v>
      </c>
      <c r="BD33" t="s">
        <v>154</v>
      </c>
      <c r="BE33" t="s">
        <v>154</v>
      </c>
      <c r="BF33" t="s">
        <v>154</v>
      </c>
      <c r="BG33" t="s">
        <v>154</v>
      </c>
      <c r="BH33" t="s">
        <v>154</v>
      </c>
      <c r="BI33" t="s">
        <v>154</v>
      </c>
      <c r="BJ33" t="s">
        <v>154</v>
      </c>
      <c r="BK33" t="s">
        <v>154</v>
      </c>
      <c r="BL33" t="s">
        <v>154</v>
      </c>
      <c r="BM33" t="s">
        <v>155</v>
      </c>
      <c r="BN33" t="s">
        <v>154</v>
      </c>
      <c r="BO33" t="s">
        <v>154</v>
      </c>
      <c r="BP33" t="s">
        <v>154</v>
      </c>
      <c r="BQ33" t="s">
        <v>154</v>
      </c>
      <c r="BR33" t="s">
        <v>154</v>
      </c>
      <c r="BS33" t="s">
        <v>154</v>
      </c>
      <c r="BT33" t="s">
        <v>154</v>
      </c>
      <c r="BU33" t="s">
        <v>154</v>
      </c>
      <c r="BV33" t="s">
        <v>154</v>
      </c>
      <c r="BW33" t="s">
        <v>154</v>
      </c>
      <c r="BX33" t="s">
        <v>154</v>
      </c>
      <c r="BY33" t="s">
        <v>154</v>
      </c>
      <c r="BZ33" t="s">
        <v>154</v>
      </c>
      <c r="CA33" t="s">
        <v>155</v>
      </c>
      <c r="CB33" t="s">
        <v>154</v>
      </c>
      <c r="CC33" t="s">
        <v>154</v>
      </c>
      <c r="CD33" t="s">
        <v>154</v>
      </c>
      <c r="CE33" t="s">
        <v>154</v>
      </c>
      <c r="CF33" t="s">
        <v>154</v>
      </c>
      <c r="CG33" t="s">
        <v>154</v>
      </c>
      <c r="CH33" t="s">
        <v>154</v>
      </c>
      <c r="CI33" t="s">
        <v>154</v>
      </c>
      <c r="CJ33" t="s">
        <v>154</v>
      </c>
      <c r="CK33" t="s">
        <v>154</v>
      </c>
      <c r="CL33" t="s">
        <v>154</v>
      </c>
      <c r="CM33" t="s">
        <v>154</v>
      </c>
      <c r="CN33" t="s">
        <v>154</v>
      </c>
      <c r="CO33" t="s">
        <v>155</v>
      </c>
      <c r="CP33" t="s">
        <v>156</v>
      </c>
      <c r="CQ33" t="s">
        <v>157</v>
      </c>
      <c r="CR33" t="s">
        <v>272</v>
      </c>
      <c r="CS33" t="s">
        <v>207</v>
      </c>
      <c r="CT33" t="s">
        <v>295</v>
      </c>
      <c r="CU33" t="s">
        <v>161</v>
      </c>
      <c r="CV33" t="s">
        <v>189</v>
      </c>
      <c r="CW33" t="s">
        <v>304</v>
      </c>
      <c r="CX33" t="s">
        <v>164</v>
      </c>
      <c r="CY33" t="s">
        <v>192</v>
      </c>
      <c r="CZ33" t="s">
        <v>281</v>
      </c>
      <c r="DA33" t="s">
        <v>348</v>
      </c>
      <c r="DB33" t="s">
        <v>194</v>
      </c>
      <c r="DC33" t="s">
        <v>275</v>
      </c>
      <c r="DD33" t="s">
        <v>282</v>
      </c>
      <c r="DE33" t="s">
        <v>235</v>
      </c>
      <c r="DF33" t="s">
        <v>289</v>
      </c>
      <c r="DG33" t="s">
        <v>259</v>
      </c>
      <c r="DH33" t="s">
        <v>236</v>
      </c>
      <c r="DI33" t="s">
        <v>277</v>
      </c>
      <c r="DJ33" t="s">
        <v>154</v>
      </c>
      <c r="DK33" t="s">
        <v>154</v>
      </c>
      <c r="DL33" t="s">
        <v>176</v>
      </c>
      <c r="DM33" t="s">
        <v>176</v>
      </c>
      <c r="DN33" t="s">
        <v>176</v>
      </c>
      <c r="DO33" t="s">
        <v>176</v>
      </c>
      <c r="DP33" t="s">
        <v>176</v>
      </c>
      <c r="DQ33" t="s">
        <v>176</v>
      </c>
      <c r="DR33" t="s">
        <v>176</v>
      </c>
      <c r="DS33" t="s">
        <v>176</v>
      </c>
      <c r="DT33" t="s">
        <v>176</v>
      </c>
      <c r="DU33" t="s">
        <v>154</v>
      </c>
      <c r="DV33" t="s">
        <v>155</v>
      </c>
      <c r="DW33" t="s">
        <v>155</v>
      </c>
      <c r="DX33" t="s">
        <v>154</v>
      </c>
      <c r="DY33" t="s">
        <v>176</v>
      </c>
      <c r="DZ33" s="5">
        <v>0.09</v>
      </c>
      <c r="EA33" s="5">
        <v>0.18</v>
      </c>
      <c r="EB33" s="5">
        <v>0.18</v>
      </c>
      <c r="EC33" s="5">
        <v>0.12</v>
      </c>
      <c r="ED33" s="5">
        <v>0.12</v>
      </c>
      <c r="EE33" s="5">
        <v>0.09</v>
      </c>
      <c r="EF33" t="s">
        <v>261</v>
      </c>
      <c r="EG33" t="s">
        <v>360</v>
      </c>
      <c r="EH33" t="s">
        <v>324</v>
      </c>
      <c r="EI33" t="s">
        <v>363</v>
      </c>
      <c r="EJ33" s="6">
        <v>42206.3299537037</v>
      </c>
      <c r="EK33" t="s">
        <v>181</v>
      </c>
      <c r="EL33" t="s">
        <v>154</v>
      </c>
      <c r="EM33" t="s">
        <v>182</v>
      </c>
    </row>
    <row r="34" spans="1:143" ht="14.25">
      <c r="A34" t="s">
        <v>364</v>
      </c>
      <c r="B34" t="s">
        <v>147</v>
      </c>
      <c r="C34" t="s">
        <v>327</v>
      </c>
      <c r="D34" t="s">
        <v>149</v>
      </c>
      <c r="E34" t="s">
        <v>365</v>
      </c>
      <c r="F34" t="s">
        <v>151</v>
      </c>
      <c r="G34" t="s">
        <v>342</v>
      </c>
      <c r="H34" t="s">
        <v>153</v>
      </c>
      <c r="I34" t="s">
        <v>155</v>
      </c>
      <c r="J34" t="s">
        <v>155</v>
      </c>
      <c r="K34" t="s">
        <v>154</v>
      </c>
      <c r="L34" t="s">
        <v>154</v>
      </c>
      <c r="M34" t="s">
        <v>154</v>
      </c>
      <c r="N34" t="s">
        <v>154</v>
      </c>
      <c r="O34" t="s">
        <v>154</v>
      </c>
      <c r="P34" t="s">
        <v>154</v>
      </c>
      <c r="Q34" t="s">
        <v>154</v>
      </c>
      <c r="R34" t="s">
        <v>154</v>
      </c>
      <c r="S34" t="s">
        <v>154</v>
      </c>
      <c r="T34" t="s">
        <v>154</v>
      </c>
      <c r="U34" t="s">
        <v>154</v>
      </c>
      <c r="V34" t="s">
        <v>154</v>
      </c>
      <c r="W34" t="s">
        <v>154</v>
      </c>
      <c r="X34" t="s">
        <v>155</v>
      </c>
      <c r="Y34" t="s">
        <v>154</v>
      </c>
      <c r="Z34" t="s">
        <v>154</v>
      </c>
      <c r="AA34" t="s">
        <v>154</v>
      </c>
      <c r="AB34" t="s">
        <v>154</v>
      </c>
      <c r="AC34" t="s">
        <v>154</v>
      </c>
      <c r="AD34" t="s">
        <v>154</v>
      </c>
      <c r="AE34" t="s">
        <v>154</v>
      </c>
      <c r="AF34" t="s">
        <v>154</v>
      </c>
      <c r="AG34" t="s">
        <v>154</v>
      </c>
      <c r="AH34" t="s">
        <v>154</v>
      </c>
      <c r="AI34" t="s">
        <v>154</v>
      </c>
      <c r="AJ34" t="s">
        <v>154</v>
      </c>
      <c r="AK34" t="s">
        <v>154</v>
      </c>
      <c r="AL34" t="s">
        <v>154</v>
      </c>
      <c r="AM34" t="s">
        <v>154</v>
      </c>
      <c r="AN34" t="s">
        <v>154</v>
      </c>
      <c r="AO34" t="s">
        <v>154</v>
      </c>
      <c r="AP34" t="s">
        <v>154</v>
      </c>
      <c r="AQ34" t="s">
        <v>154</v>
      </c>
      <c r="AR34" t="s">
        <v>154</v>
      </c>
      <c r="AS34" t="s">
        <v>154</v>
      </c>
      <c r="AT34" t="s">
        <v>154</v>
      </c>
      <c r="AU34" t="s">
        <v>154</v>
      </c>
      <c r="AV34" t="s">
        <v>154</v>
      </c>
      <c r="AW34" t="s">
        <v>154</v>
      </c>
      <c r="AX34" t="s">
        <v>154</v>
      </c>
      <c r="AY34" t="s">
        <v>155</v>
      </c>
      <c r="AZ34" t="s">
        <v>154</v>
      </c>
      <c r="BA34" t="s">
        <v>154</v>
      </c>
      <c r="BB34" t="s">
        <v>154</v>
      </c>
      <c r="BC34" t="s">
        <v>154</v>
      </c>
      <c r="BD34" t="s">
        <v>154</v>
      </c>
      <c r="BE34" t="s">
        <v>154</v>
      </c>
      <c r="BF34" t="s">
        <v>154</v>
      </c>
      <c r="BG34" t="s">
        <v>154</v>
      </c>
      <c r="BH34" t="s">
        <v>154</v>
      </c>
      <c r="BI34" t="s">
        <v>154</v>
      </c>
      <c r="BJ34" t="s">
        <v>154</v>
      </c>
      <c r="BK34" t="s">
        <v>154</v>
      </c>
      <c r="BL34" t="s">
        <v>154</v>
      </c>
      <c r="BM34" t="s">
        <v>154</v>
      </c>
      <c r="BN34" t="s">
        <v>154</v>
      </c>
      <c r="BO34" t="s">
        <v>154</v>
      </c>
      <c r="BP34" t="s">
        <v>154</v>
      </c>
      <c r="BQ34" t="s">
        <v>154</v>
      </c>
      <c r="BR34" t="s">
        <v>154</v>
      </c>
      <c r="BS34" t="s">
        <v>154</v>
      </c>
      <c r="BT34" t="s">
        <v>154</v>
      </c>
      <c r="BU34" t="s">
        <v>154</v>
      </c>
      <c r="BV34" t="s">
        <v>154</v>
      </c>
      <c r="BW34" t="s">
        <v>154</v>
      </c>
      <c r="BX34" t="s">
        <v>154</v>
      </c>
      <c r="BY34" t="s">
        <v>154</v>
      </c>
      <c r="BZ34" t="s">
        <v>154</v>
      </c>
      <c r="CA34" t="s">
        <v>155</v>
      </c>
      <c r="CB34" t="s">
        <v>154</v>
      </c>
      <c r="CC34" t="s">
        <v>154</v>
      </c>
      <c r="CD34" t="s">
        <v>154</v>
      </c>
      <c r="CE34" t="s">
        <v>154</v>
      </c>
      <c r="CF34" t="s">
        <v>154</v>
      </c>
      <c r="CG34" t="s">
        <v>154</v>
      </c>
      <c r="CH34" t="s">
        <v>154</v>
      </c>
      <c r="CI34" t="s">
        <v>154</v>
      </c>
      <c r="CJ34" t="s">
        <v>154</v>
      </c>
      <c r="CK34" t="s">
        <v>154</v>
      </c>
      <c r="CL34" t="s">
        <v>154</v>
      </c>
      <c r="CM34" t="s">
        <v>154</v>
      </c>
      <c r="CN34" t="s">
        <v>154</v>
      </c>
      <c r="CO34" t="s">
        <v>155</v>
      </c>
      <c r="CP34" t="s">
        <v>156</v>
      </c>
      <c r="CQ34" t="s">
        <v>157</v>
      </c>
      <c r="CR34" t="s">
        <v>272</v>
      </c>
      <c r="CS34" t="s">
        <v>207</v>
      </c>
      <c r="CT34" t="s">
        <v>295</v>
      </c>
      <c r="CU34" t="s">
        <v>161</v>
      </c>
      <c r="CV34" t="s">
        <v>189</v>
      </c>
      <c r="CW34" t="s">
        <v>304</v>
      </c>
      <c r="CX34" t="s">
        <v>164</v>
      </c>
      <c r="CY34" t="s">
        <v>192</v>
      </c>
      <c r="CZ34" t="s">
        <v>281</v>
      </c>
      <c r="DA34" t="s">
        <v>348</v>
      </c>
      <c r="DB34" t="s">
        <v>194</v>
      </c>
      <c r="DC34" t="s">
        <v>275</v>
      </c>
      <c r="DD34" t="s">
        <v>282</v>
      </c>
      <c r="DE34" t="s">
        <v>235</v>
      </c>
      <c r="DF34" t="s">
        <v>289</v>
      </c>
      <c r="DG34" t="s">
        <v>259</v>
      </c>
      <c r="DH34" t="s">
        <v>236</v>
      </c>
      <c r="DI34" t="s">
        <v>277</v>
      </c>
      <c r="DJ34" t="s">
        <v>176</v>
      </c>
      <c r="DK34" t="s">
        <v>176</v>
      </c>
      <c r="DL34" t="s">
        <v>176</v>
      </c>
      <c r="DM34" t="s">
        <v>176</v>
      </c>
      <c r="DN34" t="s">
        <v>176</v>
      </c>
      <c r="DO34" t="s">
        <v>176</v>
      </c>
      <c r="DP34" t="s">
        <v>176</v>
      </c>
      <c r="DQ34" t="s">
        <v>176</v>
      </c>
      <c r="DR34" t="s">
        <v>176</v>
      </c>
      <c r="DS34" t="s">
        <v>176</v>
      </c>
      <c r="DT34" t="s">
        <v>176</v>
      </c>
      <c r="DU34" t="s">
        <v>176</v>
      </c>
      <c r="DV34" t="s">
        <v>176</v>
      </c>
      <c r="DW34" t="s">
        <v>176</v>
      </c>
      <c r="DX34" t="s">
        <v>176</v>
      </c>
      <c r="DY34" t="s">
        <v>176</v>
      </c>
      <c r="DZ34" s="5">
        <v>0.09</v>
      </c>
      <c r="EA34" s="5">
        <v>0.15</v>
      </c>
      <c r="EB34" s="5">
        <v>0.18</v>
      </c>
      <c r="EC34" s="5">
        <v>0.15</v>
      </c>
      <c r="ED34" s="5">
        <v>0.12</v>
      </c>
      <c r="EE34" s="5">
        <v>0.06</v>
      </c>
      <c r="EF34" t="s">
        <v>261</v>
      </c>
      <c r="EG34" t="s">
        <v>366</v>
      </c>
      <c r="EH34" t="s">
        <v>361</v>
      </c>
      <c r="EI34" t="s">
        <v>367</v>
      </c>
      <c r="EJ34" s="6">
        <v>42206.402719907404</v>
      </c>
      <c r="EK34" t="s">
        <v>181</v>
      </c>
      <c r="EL34" t="s">
        <v>154</v>
      </c>
      <c r="EM34" t="s">
        <v>182</v>
      </c>
    </row>
  </sheetData>
  <autoFilter ref="A6:EM6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5:G10"/>
  <sheetViews>
    <sheetView workbookViewId="0" topLeftCell="A1">
      <selection activeCell="C8" sqref="C8"/>
    </sheetView>
  </sheetViews>
  <sheetFormatPr defaultColWidth="8.796875" defaultRowHeight="14.25"/>
  <cols>
    <col min="1" max="1" width="11.69921875" style="0" customWidth="1"/>
    <col min="2" max="2" width="20.5" style="0" customWidth="1"/>
    <col min="6" max="6" width="42.5" style="0" bestFit="1" customWidth="1"/>
    <col min="7" max="7" width="15.5" style="0" customWidth="1"/>
  </cols>
  <sheetData>
    <row r="5" spans="1:7" ht="15">
      <c r="A5" s="33" t="s">
        <v>4</v>
      </c>
      <c r="B5" s="34"/>
      <c r="F5" s="19" t="s">
        <v>387</v>
      </c>
      <c r="G5" s="19" t="s">
        <v>388</v>
      </c>
    </row>
    <row r="6" spans="1:7" ht="16.5">
      <c r="A6" s="1" t="s">
        <v>0</v>
      </c>
      <c r="B6" s="22"/>
      <c r="F6" s="19" t="s">
        <v>389</v>
      </c>
      <c r="G6" s="21">
        <v>6</v>
      </c>
    </row>
    <row r="7" spans="1:7" ht="16.5">
      <c r="A7" s="1" t="s">
        <v>1</v>
      </c>
      <c r="B7" s="22"/>
      <c r="F7" s="19" t="s">
        <v>390</v>
      </c>
      <c r="G7" s="21">
        <v>1</v>
      </c>
    </row>
    <row r="8" spans="1:7" ht="16.5">
      <c r="A8" s="1" t="s">
        <v>2</v>
      </c>
      <c r="B8" s="23"/>
      <c r="F8" s="19" t="s">
        <v>384</v>
      </c>
      <c r="G8" s="21">
        <f>G9+G10</f>
        <v>28</v>
      </c>
    </row>
    <row r="9" spans="1:7" ht="16.5">
      <c r="A9" s="1" t="s">
        <v>3</v>
      </c>
      <c r="B9" s="23"/>
      <c r="F9" s="20" t="s">
        <v>385</v>
      </c>
      <c r="G9" s="21">
        <f>COUNTIF(Src!C:C,"Kobieta")</f>
        <v>21</v>
      </c>
    </row>
    <row r="10" spans="6:7" ht="14.25">
      <c r="F10" s="20" t="s">
        <v>386</v>
      </c>
      <c r="G10" s="21">
        <f>COUNTIF(Src!C:C,"Mężczyzna")</f>
        <v>7</v>
      </c>
    </row>
  </sheetData>
  <mergeCells count="1">
    <mergeCell ref="A5:B5"/>
  </mergeCells>
  <dataValidations count="3">
    <dataValidation type="date" allowBlank="1" showInputMessage="1" showErrorMessage="1" sqref="B6:B7">
      <formula1>32874</formula1>
      <formula2>401768</formula2>
    </dataValidation>
    <dataValidation type="list" allowBlank="1" showInputMessage="1" showErrorMessage="1" sqref="B8">
      <formula1>"Kobieta,Mężczyzna"</formula1>
    </dataValidation>
    <dataValidation type="list" allowBlank="1" showInputMessage="1" showErrorMessage="1" sqref="B9">
      <formula1>lista_grup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G8:G10"/>
  </ignoredErrors>
  <legacyDrawing r:id="rId1"/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9:D153"/>
  <sheetViews>
    <sheetView zoomScale="85" zoomScaleNormal="85" workbookViewId="0" topLeftCell="A1"/>
  </sheetViews>
  <sheetFormatPr defaultColWidth="8.796875" defaultRowHeight="14.25"/>
  <cols>
    <col min="1" max="1" width="9" style="10" customWidth="1"/>
    <col min="2" max="2" width="85.3984375" style="10" bestFit="1" customWidth="1"/>
    <col min="3" max="3" width="20.19921875" style="10" customWidth="1"/>
    <col min="4" max="4" width="22.59765625" style="10" customWidth="1"/>
    <col min="5" max="16384" width="9" style="10" customWidth="1"/>
  </cols>
  <sheetData>
    <row r="31" ht="14.25" customHeight="1"/>
    <row r="69" spans="1:4" ht="14.25">
      <c r="A69" s="7" t="s">
        <v>369</v>
      </c>
      <c r="B69" s="8" t="s">
        <v>370</v>
      </c>
      <c r="C69" s="8" t="s">
        <v>371</v>
      </c>
      <c r="D69" s="9" t="s">
        <v>372</v>
      </c>
    </row>
    <row r="70" spans="1:4" ht="14.25">
      <c r="A70" s="11">
        <v>1</v>
      </c>
      <c r="B70" s="12" t="s">
        <v>13</v>
      </c>
      <c r="C70" s="12">
        <f>COUNTIF(Src!J:J,"Tak")</f>
        <v>14</v>
      </c>
      <c r="D70" s="13">
        <f>C70/(COUNTA(Src!J:J)-1)</f>
        <v>0.5</v>
      </c>
    </row>
    <row r="71" spans="1:4" ht="14.25">
      <c r="A71" s="11">
        <v>2</v>
      </c>
      <c r="B71" s="12" t="s">
        <v>14</v>
      </c>
      <c r="C71" s="12">
        <f>COUNTIF(Src!K:K,"Tak")</f>
        <v>10</v>
      </c>
      <c r="D71" s="13">
        <f>C71/(COUNTA(Src!K:K)-1)</f>
        <v>0.35714285714285715</v>
      </c>
    </row>
    <row r="72" spans="1:4" ht="14.25">
      <c r="A72" s="11">
        <v>3</v>
      </c>
      <c r="B72" s="12" t="s">
        <v>15</v>
      </c>
      <c r="C72" s="12">
        <f>COUNTIF(Src!L:L,"Tak")</f>
        <v>5</v>
      </c>
      <c r="D72" s="13">
        <f>C72/(COUNTA(Src!L:L)-1)</f>
        <v>0.17857142857142858</v>
      </c>
    </row>
    <row r="73" spans="1:4" ht="14.25">
      <c r="A73" s="11">
        <v>4</v>
      </c>
      <c r="B73" s="12" t="s">
        <v>16</v>
      </c>
      <c r="C73" s="12">
        <f>COUNTIF(Src!M:M,"Tak")</f>
        <v>4</v>
      </c>
      <c r="D73" s="13">
        <f>C73/(COUNTA(Src!M:M)-1)</f>
        <v>0.14285714285714285</v>
      </c>
    </row>
    <row r="74" spans="1:4" ht="14.25">
      <c r="A74" s="11">
        <v>5</v>
      </c>
      <c r="B74" s="12" t="s">
        <v>17</v>
      </c>
      <c r="C74" s="12">
        <f>COUNTIF(Src!N:N,"Tak")</f>
        <v>10</v>
      </c>
      <c r="D74" s="13">
        <f>C74/(COUNTA(Src!N:N)-1)</f>
        <v>0.35714285714285715</v>
      </c>
    </row>
    <row r="75" spans="1:4" ht="14.25">
      <c r="A75" s="11">
        <v>6</v>
      </c>
      <c r="B75" s="12" t="s">
        <v>18</v>
      </c>
      <c r="C75" s="12">
        <f>COUNTIF(Src!O:O,"Tak")</f>
        <v>8</v>
      </c>
      <c r="D75" s="13">
        <f>C75/(COUNTA(Src!O:O)-1)</f>
        <v>0.2857142857142857</v>
      </c>
    </row>
    <row r="76" spans="1:4" ht="14.25">
      <c r="A76" s="11">
        <v>7</v>
      </c>
      <c r="B76" s="12" t="s">
        <v>19</v>
      </c>
      <c r="C76" s="12">
        <f>COUNTIF(Src!P:P,"Tak")</f>
        <v>6</v>
      </c>
      <c r="D76" s="13">
        <f>C76/(COUNTA(Src!P:P)-1)</f>
        <v>0.21428571428571427</v>
      </c>
    </row>
    <row r="77" spans="1:4" ht="14.25">
      <c r="A77" s="11">
        <v>8</v>
      </c>
      <c r="B77" s="12" t="s">
        <v>20</v>
      </c>
      <c r="C77" s="12">
        <f>COUNTIF(Src!Q:Q,"Tak")</f>
        <v>8</v>
      </c>
      <c r="D77" s="13">
        <f>C77/(COUNTA(Src!Q:Q)-1)</f>
        <v>0.2857142857142857</v>
      </c>
    </row>
    <row r="78" spans="1:4" ht="14.25">
      <c r="A78" s="11">
        <v>9</v>
      </c>
      <c r="B78" s="12" t="s">
        <v>21</v>
      </c>
      <c r="C78" s="12">
        <f>COUNTIF(Src!R:R,"Tak")</f>
        <v>10</v>
      </c>
      <c r="D78" s="13">
        <f>C78/(COUNTA(Src!R:R)-1)</f>
        <v>0.35714285714285715</v>
      </c>
    </row>
    <row r="79" spans="1:4" ht="14.25">
      <c r="A79" s="11">
        <v>10</v>
      </c>
      <c r="B79" s="12" t="s">
        <v>22</v>
      </c>
      <c r="C79" s="12">
        <f>COUNTIF(Src!S:S,"Tak")</f>
        <v>8</v>
      </c>
      <c r="D79" s="13">
        <f>C79/(COUNTA(Src!S:S)-1)</f>
        <v>0.2857142857142857</v>
      </c>
    </row>
    <row r="80" spans="1:4" ht="14.25">
      <c r="A80" s="11">
        <v>11</v>
      </c>
      <c r="B80" s="12" t="s">
        <v>23</v>
      </c>
      <c r="C80" s="12">
        <f>COUNTIF(Src!T:T,"Tak")</f>
        <v>10</v>
      </c>
      <c r="D80" s="13">
        <f>C80/(COUNTA(Src!T:T)-1)</f>
        <v>0.35714285714285715</v>
      </c>
    </row>
    <row r="81" spans="1:4" ht="14.25">
      <c r="A81" s="11">
        <v>12</v>
      </c>
      <c r="B81" s="12" t="s">
        <v>24</v>
      </c>
      <c r="C81" s="12">
        <f>COUNTIF(Src!U:U,"Tak")</f>
        <v>7</v>
      </c>
      <c r="D81" s="13">
        <f>C81/(COUNTA(Src!U:U)-1)</f>
        <v>0.25</v>
      </c>
    </row>
    <row r="82" spans="1:4" ht="14.25">
      <c r="A82" s="11">
        <v>13</v>
      </c>
      <c r="B82" s="12" t="s">
        <v>25</v>
      </c>
      <c r="C82" s="12">
        <f>COUNTIF(Src!V:V,"Tak")</f>
        <v>9</v>
      </c>
      <c r="D82" s="13">
        <f>C82/(COUNTA(Src!V:V)-1)</f>
        <v>0.32142857142857145</v>
      </c>
    </row>
    <row r="83" spans="1:4" ht="14.25">
      <c r="A83" s="11">
        <v>14</v>
      </c>
      <c r="B83" s="12" t="s">
        <v>26</v>
      </c>
      <c r="C83" s="12">
        <f>COUNTIF(Src!W:W,"Tak")</f>
        <v>14</v>
      </c>
      <c r="D83" s="13">
        <f>C83/(COUNTA(Src!W:W)-1)</f>
        <v>0.5</v>
      </c>
    </row>
    <row r="84" spans="1:4" ht="14.25">
      <c r="A84" s="11">
        <v>15</v>
      </c>
      <c r="B84" s="12" t="s">
        <v>27</v>
      </c>
      <c r="C84" s="12">
        <f>COUNTIF(Src!X:X,"Tak")</f>
        <v>5</v>
      </c>
      <c r="D84" s="13">
        <f>C84/(COUNTA(Src!X:X)-1)</f>
        <v>0.17857142857142858</v>
      </c>
    </row>
    <row r="85" spans="1:4" ht="14.25">
      <c r="A85" s="11">
        <v>16</v>
      </c>
      <c r="B85" s="12" t="s">
        <v>28</v>
      </c>
      <c r="C85" s="12">
        <f>COUNTIF(Src!Y:Y,"Tak")</f>
        <v>9</v>
      </c>
      <c r="D85" s="13">
        <f>C85/(COUNTA(Src!Y:Y)-1)</f>
        <v>0.32142857142857145</v>
      </c>
    </row>
    <row r="86" spans="1:4" ht="14.25">
      <c r="A86" s="11">
        <v>17</v>
      </c>
      <c r="B86" s="12" t="s">
        <v>29</v>
      </c>
      <c r="C86" s="12">
        <f>COUNTIF(Src!Z:Z,"Tak")</f>
        <v>10</v>
      </c>
      <c r="D86" s="13">
        <f>C86/(COUNTA(Src!Z:Z)-1)</f>
        <v>0.35714285714285715</v>
      </c>
    </row>
    <row r="87" spans="1:4" ht="14.25">
      <c r="A87" s="11">
        <v>18</v>
      </c>
      <c r="B87" s="12" t="s">
        <v>30</v>
      </c>
      <c r="C87" s="12">
        <f>COUNTIF(Src!AA:AA,"Tak")</f>
        <v>10</v>
      </c>
      <c r="D87" s="13">
        <f>C87/(COUNTA(Src!AA:AA)-1)</f>
        <v>0.35714285714285715</v>
      </c>
    </row>
    <row r="88" spans="1:4" ht="14.25">
      <c r="A88" s="11">
        <v>19</v>
      </c>
      <c r="B88" s="12" t="s">
        <v>31</v>
      </c>
      <c r="C88" s="12">
        <f>COUNTIF(Src!AB:AB,"Tak")</f>
        <v>6</v>
      </c>
      <c r="D88" s="13">
        <f>C88/(COUNTA(Src!AB:AB)-1)</f>
        <v>0.21428571428571427</v>
      </c>
    </row>
    <row r="89" spans="1:4" ht="14.25">
      <c r="A89" s="11">
        <v>20</v>
      </c>
      <c r="B89" s="12" t="s">
        <v>32</v>
      </c>
      <c r="C89" s="12">
        <f>COUNTIF(Src!AC:AC,"Tak")</f>
        <v>4</v>
      </c>
      <c r="D89" s="13">
        <f>C89/(COUNTA(Src!AC:AC)-1)</f>
        <v>0.14285714285714285</v>
      </c>
    </row>
    <row r="90" spans="1:4" ht="14.25">
      <c r="A90" s="11">
        <v>21</v>
      </c>
      <c r="B90" s="12" t="s">
        <v>33</v>
      </c>
      <c r="C90" s="12">
        <f>COUNTIF(Src!AD:AD,"Tak")</f>
        <v>8</v>
      </c>
      <c r="D90" s="13">
        <f>C90/(COUNTA(Src!AD:AD)-1)</f>
        <v>0.2857142857142857</v>
      </c>
    </row>
    <row r="91" spans="1:4" ht="14.25">
      <c r="A91" s="11">
        <v>22</v>
      </c>
      <c r="B91" s="12" t="s">
        <v>34</v>
      </c>
      <c r="C91" s="12">
        <f>COUNTIF(Src!AE:AE,"Tak")</f>
        <v>9</v>
      </c>
      <c r="D91" s="13">
        <f>C91/(COUNTA(Src!AE:AE)-1)</f>
        <v>0.32142857142857145</v>
      </c>
    </row>
    <row r="92" spans="1:4" ht="14.25">
      <c r="A92" s="11">
        <v>23</v>
      </c>
      <c r="B92" s="12" t="s">
        <v>35</v>
      </c>
      <c r="C92" s="12">
        <f>COUNTIF(Src!AF:AF,"Tak")</f>
        <v>8</v>
      </c>
      <c r="D92" s="13">
        <f>C92/(COUNTA(Src!AF:AF)-1)</f>
        <v>0.2857142857142857</v>
      </c>
    </row>
    <row r="93" spans="1:4" ht="14.25">
      <c r="A93" s="11">
        <v>24</v>
      </c>
      <c r="B93" s="12" t="s">
        <v>36</v>
      </c>
      <c r="C93" s="12">
        <f>COUNTIF(Src!AG:AG,"Tak")</f>
        <v>5</v>
      </c>
      <c r="D93" s="13">
        <f>C93/(COUNTA(Src!AG:AG)-1)</f>
        <v>0.17857142857142858</v>
      </c>
    </row>
    <row r="94" spans="1:4" ht="14.25">
      <c r="A94" s="11">
        <v>25</v>
      </c>
      <c r="B94" s="12" t="s">
        <v>37</v>
      </c>
      <c r="C94" s="12">
        <f>COUNTIF(Src!AH:AH,"Tak")</f>
        <v>8</v>
      </c>
      <c r="D94" s="13">
        <f>C94/(COUNTA(Src!AH:AH)-1)</f>
        <v>0.2857142857142857</v>
      </c>
    </row>
    <row r="95" spans="1:4" ht="14.25">
      <c r="A95" s="11">
        <v>26</v>
      </c>
      <c r="B95" s="12" t="s">
        <v>38</v>
      </c>
      <c r="C95" s="12">
        <f>COUNTIF(Src!AI:AI,"Tak")</f>
        <v>5</v>
      </c>
      <c r="D95" s="13">
        <f>C95/(COUNTA(Src!AI:AI)-1)</f>
        <v>0.17857142857142858</v>
      </c>
    </row>
    <row r="96" spans="1:4" ht="14.25">
      <c r="A96" s="11">
        <v>27</v>
      </c>
      <c r="B96" s="12" t="s">
        <v>39</v>
      </c>
      <c r="C96" s="12">
        <f>COUNTIF(Src!AJ:AJ,"Tak")</f>
        <v>3</v>
      </c>
      <c r="D96" s="13">
        <f>C96/(COUNTA(Src!AJ:AJ)-1)</f>
        <v>0.10714285714285714</v>
      </c>
    </row>
    <row r="97" spans="1:4" ht="14.25">
      <c r="A97" s="11">
        <v>28</v>
      </c>
      <c r="B97" s="12" t="s">
        <v>40</v>
      </c>
      <c r="C97" s="12">
        <f>COUNTIF(Src!AK:AK,"Tak")</f>
        <v>14</v>
      </c>
      <c r="D97" s="13">
        <f>C97/(COUNTA(Src!AK:AK)-1)</f>
        <v>0.5</v>
      </c>
    </row>
    <row r="98" spans="1:4" ht="14.25">
      <c r="A98" s="11">
        <v>29</v>
      </c>
      <c r="B98" s="12" t="s">
        <v>41</v>
      </c>
      <c r="C98" s="12">
        <f>COUNTIF(Src!AL:AL,"Tak")</f>
        <v>6</v>
      </c>
      <c r="D98" s="13">
        <f>C98/(COUNTA(Src!AL:AL)-1)</f>
        <v>0.21428571428571427</v>
      </c>
    </row>
    <row r="99" spans="1:4" ht="14.25">
      <c r="A99" s="11">
        <v>30</v>
      </c>
      <c r="B99" s="12" t="s">
        <v>42</v>
      </c>
      <c r="C99" s="12">
        <f>COUNTIF(Src!AM:AM,"Tak")</f>
        <v>7</v>
      </c>
      <c r="D99" s="13">
        <f>C99/(COUNTA(Src!AM:AM)-1)</f>
        <v>0.25</v>
      </c>
    </row>
    <row r="100" spans="1:4" ht="14.25">
      <c r="A100" s="11">
        <v>31</v>
      </c>
      <c r="B100" s="12" t="s">
        <v>43</v>
      </c>
      <c r="C100" s="12">
        <f>COUNTIF(Src!AN:AN,"Tak")</f>
        <v>11</v>
      </c>
      <c r="D100" s="13">
        <f>C100/(COUNTA(Src!AN:AN)-1)</f>
        <v>0.39285714285714285</v>
      </c>
    </row>
    <row r="101" spans="1:4" ht="14.25">
      <c r="A101" s="11">
        <v>32</v>
      </c>
      <c r="B101" s="12" t="s">
        <v>44</v>
      </c>
      <c r="C101" s="12">
        <f>COUNTIF(Src!AO:AO,"Tak")</f>
        <v>8</v>
      </c>
      <c r="D101" s="13">
        <f>C101/(COUNTA(Src!AO:AO)-1)</f>
        <v>0.2857142857142857</v>
      </c>
    </row>
    <row r="102" spans="1:4" ht="14.25">
      <c r="A102" s="11">
        <v>33</v>
      </c>
      <c r="B102" s="12" t="s">
        <v>45</v>
      </c>
      <c r="C102" s="12">
        <f>COUNTIF(Src!AP:AP,"Tak")</f>
        <v>13</v>
      </c>
      <c r="D102" s="13">
        <f>C102/(COUNTA(Src!AP:AP)-1)</f>
        <v>0.4642857142857143</v>
      </c>
    </row>
    <row r="103" spans="1:4" ht="14.25">
      <c r="A103" s="11">
        <v>34</v>
      </c>
      <c r="B103" s="12" t="s">
        <v>46</v>
      </c>
      <c r="C103" s="12">
        <f>COUNTIF(Src!AQ:AQ,"Tak")</f>
        <v>6</v>
      </c>
      <c r="D103" s="13">
        <f>C103/(COUNTA(Src!AQ:AQ)-1)</f>
        <v>0.21428571428571427</v>
      </c>
    </row>
    <row r="104" spans="1:4" ht="14.25">
      <c r="A104" s="11">
        <v>35</v>
      </c>
      <c r="B104" s="12" t="s">
        <v>47</v>
      </c>
      <c r="C104" s="12">
        <f>COUNTIF(Src!AR:AR,"Tak")</f>
        <v>7</v>
      </c>
      <c r="D104" s="13">
        <f>C104/(COUNTA(Src!AR:AR)-1)</f>
        <v>0.25</v>
      </c>
    </row>
    <row r="105" spans="1:4" ht="14.25">
      <c r="A105" s="11">
        <v>36</v>
      </c>
      <c r="B105" s="12" t="s">
        <v>48</v>
      </c>
      <c r="C105" s="12">
        <f>COUNTIF(Src!AS:AS,"Tak")</f>
        <v>6</v>
      </c>
      <c r="D105" s="13">
        <f>C105/(COUNTA(Src!AS:AS)-1)</f>
        <v>0.21428571428571427</v>
      </c>
    </row>
    <row r="106" spans="1:4" ht="14.25">
      <c r="A106" s="11">
        <v>37</v>
      </c>
      <c r="B106" s="12" t="s">
        <v>49</v>
      </c>
      <c r="C106" s="12">
        <f>COUNTIF(Src!AT:AT,"Tak")</f>
        <v>7</v>
      </c>
      <c r="D106" s="13">
        <f>C106/(COUNTA(Src!AT:AT)-1)</f>
        <v>0.25</v>
      </c>
    </row>
    <row r="107" spans="1:4" ht="14.25">
      <c r="A107" s="11">
        <v>38</v>
      </c>
      <c r="B107" s="12" t="s">
        <v>50</v>
      </c>
      <c r="C107" s="12">
        <f>COUNTIF(Src!AU:AU,"Tak")</f>
        <v>8</v>
      </c>
      <c r="D107" s="13">
        <f>C107/(COUNTA(Src!AU:AU)-1)</f>
        <v>0.2857142857142857</v>
      </c>
    </row>
    <row r="108" spans="1:4" ht="14.25">
      <c r="A108" s="11">
        <v>39</v>
      </c>
      <c r="B108" s="12" t="s">
        <v>51</v>
      </c>
      <c r="C108" s="12">
        <f>COUNTIF(Src!AV:AV,"Tak")</f>
        <v>9</v>
      </c>
      <c r="D108" s="13">
        <f>C108/(COUNTA(Src!AV:AV)-1)</f>
        <v>0.32142857142857145</v>
      </c>
    </row>
    <row r="109" spans="1:4" ht="14.25">
      <c r="A109" s="11">
        <v>40</v>
      </c>
      <c r="B109" s="12" t="s">
        <v>52</v>
      </c>
      <c r="C109" s="12">
        <f>COUNTIF(Src!AW:AW,"Tak")</f>
        <v>7</v>
      </c>
      <c r="D109" s="13">
        <f>C109/(COUNTA(Src!AW:AW)-1)</f>
        <v>0.25</v>
      </c>
    </row>
    <row r="110" spans="1:4" ht="14.25">
      <c r="A110" s="11">
        <v>41</v>
      </c>
      <c r="B110" s="12" t="s">
        <v>53</v>
      </c>
      <c r="C110" s="12">
        <f>COUNTIF(Src!AX:AX,"Tak")</f>
        <v>7</v>
      </c>
      <c r="D110" s="13">
        <f>C110/(COUNTA(Src!AX:AX)-1)</f>
        <v>0.25</v>
      </c>
    </row>
    <row r="111" spans="1:4" ht="14.25">
      <c r="A111" s="11">
        <v>42</v>
      </c>
      <c r="B111" s="12" t="s">
        <v>54</v>
      </c>
      <c r="C111" s="12">
        <f>COUNTIF(Src!AY:AY,"Tak")</f>
        <v>10</v>
      </c>
      <c r="D111" s="13">
        <f>C111/(COUNTA(Src!AY:AY)-1)</f>
        <v>0.35714285714285715</v>
      </c>
    </row>
    <row r="112" spans="1:4" ht="14.25">
      <c r="A112" s="11">
        <v>43</v>
      </c>
      <c r="B112" s="12" t="s">
        <v>55</v>
      </c>
      <c r="C112" s="12">
        <f>COUNTIF(Src!AZ:AZ,"Tak")</f>
        <v>9</v>
      </c>
      <c r="D112" s="13">
        <f>C112/(COUNTA(Src!AZ:AZ)-1)</f>
        <v>0.32142857142857145</v>
      </c>
    </row>
    <row r="113" spans="1:4" ht="14.25">
      <c r="A113" s="11">
        <v>44</v>
      </c>
      <c r="B113" s="12" t="s">
        <v>56</v>
      </c>
      <c r="C113" s="12">
        <f>COUNTIF(Src!BA:BA,"Tak")</f>
        <v>8</v>
      </c>
      <c r="D113" s="13">
        <f>C113/(COUNTA(Src!BA:BA)-1)</f>
        <v>0.2857142857142857</v>
      </c>
    </row>
    <row r="114" spans="1:4" ht="14.25">
      <c r="A114" s="11">
        <v>45</v>
      </c>
      <c r="B114" s="12" t="s">
        <v>57</v>
      </c>
      <c r="C114" s="12">
        <f>COUNTIF(Src!BB:BB,"Tak")</f>
        <v>16</v>
      </c>
      <c r="D114" s="13">
        <f>C114/(COUNTA(Src!BB:BB)-1)</f>
        <v>0.5714285714285714</v>
      </c>
    </row>
    <row r="115" spans="1:4" ht="14.25">
      <c r="A115" s="11">
        <v>46</v>
      </c>
      <c r="B115" s="12" t="s">
        <v>58</v>
      </c>
      <c r="C115" s="12">
        <f>COUNTIF(Src!BC:BC,"Tak")</f>
        <v>8</v>
      </c>
      <c r="D115" s="13">
        <f>C115/(COUNTA(Src!BC:BC)-1)</f>
        <v>0.2857142857142857</v>
      </c>
    </row>
    <row r="116" spans="1:4" ht="14.25">
      <c r="A116" s="11">
        <v>47</v>
      </c>
      <c r="B116" s="12" t="s">
        <v>59</v>
      </c>
      <c r="C116" s="12">
        <f>COUNTIF(Src!BD:BD,"Tak")</f>
        <v>10</v>
      </c>
      <c r="D116" s="13">
        <f>C116/(COUNTA(Src!BD:BD)-1)</f>
        <v>0.35714285714285715</v>
      </c>
    </row>
    <row r="117" spans="1:4" ht="14.25">
      <c r="A117" s="11">
        <v>48</v>
      </c>
      <c r="B117" s="12" t="s">
        <v>60</v>
      </c>
      <c r="C117" s="12">
        <f>COUNTIF(Src!BE:BE,"Tak")</f>
        <v>9</v>
      </c>
      <c r="D117" s="13">
        <f>C117/(COUNTA(Src!BE:BE)-1)</f>
        <v>0.32142857142857145</v>
      </c>
    </row>
    <row r="118" spans="1:4" ht="14.25">
      <c r="A118" s="11">
        <v>49</v>
      </c>
      <c r="B118" s="12" t="s">
        <v>61</v>
      </c>
      <c r="C118" s="12">
        <f>COUNTIF(Src!BF:BF,"Tak")</f>
        <v>7</v>
      </c>
      <c r="D118" s="13">
        <f>C118/(COUNTA(Src!BF:BF)-1)</f>
        <v>0.25</v>
      </c>
    </row>
    <row r="119" spans="1:4" ht="14.25">
      <c r="A119" s="11">
        <v>50</v>
      </c>
      <c r="B119" s="12" t="s">
        <v>62</v>
      </c>
      <c r="C119" s="12">
        <f>COUNTIF(Src!BG:BG,"Tak")</f>
        <v>9</v>
      </c>
      <c r="D119" s="13">
        <f>C119/(COUNTA(Src!BG:BG)-1)</f>
        <v>0.32142857142857145</v>
      </c>
    </row>
    <row r="120" spans="1:4" ht="14.25">
      <c r="A120" s="11">
        <v>51</v>
      </c>
      <c r="B120" s="12" t="s">
        <v>63</v>
      </c>
      <c r="C120" s="12">
        <f>COUNTIF(Src!BH:BH,"Tak")</f>
        <v>8</v>
      </c>
      <c r="D120" s="13">
        <f>C120/(COUNTA(Src!BH:BH)-1)</f>
        <v>0.2857142857142857</v>
      </c>
    </row>
    <row r="121" spans="1:4" ht="14.25">
      <c r="A121" s="11">
        <v>52</v>
      </c>
      <c r="B121" s="12" t="s">
        <v>64</v>
      </c>
      <c r="C121" s="12">
        <f>COUNTIF(Src!BI:BI,"Tak")</f>
        <v>6</v>
      </c>
      <c r="D121" s="13">
        <f>C121/(COUNTA(Src!BI:BI)-1)</f>
        <v>0.21428571428571427</v>
      </c>
    </row>
    <row r="122" spans="1:4" ht="14.25">
      <c r="A122" s="11">
        <v>53</v>
      </c>
      <c r="B122" s="12" t="s">
        <v>65</v>
      </c>
      <c r="C122" s="12">
        <f>COUNTIF(Src!BJ:BJ,"Tak")</f>
        <v>6</v>
      </c>
      <c r="D122" s="13">
        <f>C122/(COUNTA(Src!BJ:BJ)-1)</f>
        <v>0.21428571428571427</v>
      </c>
    </row>
    <row r="123" spans="1:4" ht="14.25">
      <c r="A123" s="11">
        <v>54</v>
      </c>
      <c r="B123" s="12" t="s">
        <v>66</v>
      </c>
      <c r="C123" s="12">
        <f>COUNTIF(Src!BK:BK,"Tak")</f>
        <v>5</v>
      </c>
      <c r="D123" s="13">
        <f>C123/(COUNTA(Src!BK:BK)-1)</f>
        <v>0.17857142857142858</v>
      </c>
    </row>
    <row r="124" spans="1:4" ht="14.25">
      <c r="A124" s="11">
        <v>55</v>
      </c>
      <c r="B124" s="12" t="s">
        <v>67</v>
      </c>
      <c r="C124" s="12">
        <f>COUNTIF(Src!BL:BL,"Tak")</f>
        <v>12</v>
      </c>
      <c r="D124" s="13">
        <f>C124/(COUNTA(Src!BL:BL)-1)</f>
        <v>0.42857142857142855</v>
      </c>
    </row>
    <row r="125" spans="1:4" ht="14.25">
      <c r="A125" s="11">
        <v>56</v>
      </c>
      <c r="B125" s="12" t="s">
        <v>68</v>
      </c>
      <c r="C125" s="12">
        <f>COUNTIF(Src!BM:BM,"Tak")</f>
        <v>10</v>
      </c>
      <c r="D125" s="13">
        <f>C125/(COUNTA(Src!BM:BM)-1)</f>
        <v>0.35714285714285715</v>
      </c>
    </row>
    <row r="126" spans="1:4" ht="14.25">
      <c r="A126" s="11">
        <v>57</v>
      </c>
      <c r="B126" s="12" t="s">
        <v>69</v>
      </c>
      <c r="C126" s="12">
        <f>COUNTIF(Src!BN:BN,"Tak")</f>
        <v>11</v>
      </c>
      <c r="D126" s="13">
        <f>C126/(COUNTA(Src!BN:BN)-1)</f>
        <v>0.39285714285714285</v>
      </c>
    </row>
    <row r="127" spans="1:4" ht="14.25">
      <c r="A127" s="11">
        <v>58</v>
      </c>
      <c r="B127" s="12" t="s">
        <v>70</v>
      </c>
      <c r="C127" s="12">
        <f>COUNTIF(Src!BO:BO,"Tak")</f>
        <v>7</v>
      </c>
      <c r="D127" s="13">
        <f>C127/(COUNTA(Src!BO:BO)-1)</f>
        <v>0.25</v>
      </c>
    </row>
    <row r="128" spans="1:4" ht="14.25">
      <c r="A128" s="11">
        <v>59</v>
      </c>
      <c r="B128" s="12" t="s">
        <v>71</v>
      </c>
      <c r="C128" s="12">
        <f>COUNTIF(Src!BP:BP,"Tak")</f>
        <v>7</v>
      </c>
      <c r="D128" s="13">
        <f>C128/(COUNTA(Src!BP:BP)-1)</f>
        <v>0.25</v>
      </c>
    </row>
    <row r="129" spans="1:4" ht="14.25">
      <c r="A129" s="11">
        <v>60</v>
      </c>
      <c r="B129" s="12" t="s">
        <v>72</v>
      </c>
      <c r="C129" s="12">
        <f>COUNTIF(Src!BQ:BQ,"Tak")</f>
        <v>8</v>
      </c>
      <c r="D129" s="13">
        <f>C129/(COUNTA(Src!BQ:BQ)-1)</f>
        <v>0.2857142857142857</v>
      </c>
    </row>
    <row r="130" spans="1:4" ht="14.25">
      <c r="A130" s="11">
        <v>61</v>
      </c>
      <c r="B130" s="12" t="s">
        <v>73</v>
      </c>
      <c r="C130" s="12">
        <f>COUNTIF(Src!BR:BR,"Tak")</f>
        <v>13</v>
      </c>
      <c r="D130" s="13">
        <f>C130/(COUNTA(Src!BR:BR)-1)</f>
        <v>0.4642857142857143</v>
      </c>
    </row>
    <row r="131" spans="1:4" ht="14.25">
      <c r="A131" s="11">
        <v>62</v>
      </c>
      <c r="B131" s="12" t="s">
        <v>74</v>
      </c>
      <c r="C131" s="12">
        <f>COUNTIF(Src!BS:BS,"Tak")</f>
        <v>8</v>
      </c>
      <c r="D131" s="13">
        <f>C131/(COUNTA(Src!BS:BS)-1)</f>
        <v>0.2857142857142857</v>
      </c>
    </row>
    <row r="132" spans="1:4" ht="14.25">
      <c r="A132" s="11">
        <v>63</v>
      </c>
      <c r="B132" s="12" t="s">
        <v>75</v>
      </c>
      <c r="C132" s="12">
        <f>COUNTIF(Src!BT:BT,"Tak")</f>
        <v>4</v>
      </c>
      <c r="D132" s="13">
        <f>C132/(COUNTA(Src!BT:BT)-1)</f>
        <v>0.14285714285714285</v>
      </c>
    </row>
    <row r="133" spans="1:4" ht="14.25">
      <c r="A133" s="11">
        <v>64</v>
      </c>
      <c r="B133" s="12" t="s">
        <v>76</v>
      </c>
      <c r="C133" s="12">
        <f>COUNTIF(Src!BU:BU,"Tak")</f>
        <v>10</v>
      </c>
      <c r="D133" s="13">
        <f>C133/(COUNTA(Src!BU:BU)-1)</f>
        <v>0.35714285714285715</v>
      </c>
    </row>
    <row r="134" spans="1:4" ht="14.25">
      <c r="A134" s="11">
        <v>65</v>
      </c>
      <c r="B134" s="12" t="s">
        <v>77</v>
      </c>
      <c r="C134" s="12">
        <f>COUNTIF(Src!BV:BV,"Tak")</f>
        <v>7</v>
      </c>
      <c r="D134" s="13">
        <f>C134/(COUNTA(Src!BV:BV)-1)</f>
        <v>0.25</v>
      </c>
    </row>
    <row r="135" spans="1:4" ht="14.25">
      <c r="A135" s="11">
        <v>66</v>
      </c>
      <c r="B135" s="12" t="s">
        <v>78</v>
      </c>
      <c r="C135" s="12">
        <f>COUNTIF(Src!BW:BW,"Tak")</f>
        <v>5</v>
      </c>
      <c r="D135" s="13">
        <f>C135/(COUNTA(Src!BW:BW)-1)</f>
        <v>0.17857142857142858</v>
      </c>
    </row>
    <row r="136" spans="1:4" ht="14.25">
      <c r="A136" s="11">
        <v>67</v>
      </c>
      <c r="B136" s="12" t="s">
        <v>79</v>
      </c>
      <c r="C136" s="12">
        <f>COUNTIF(Src!BX:BX,"Tak")</f>
        <v>4</v>
      </c>
      <c r="D136" s="13">
        <f>C136/(COUNTA(Src!BX:BX)-1)</f>
        <v>0.14285714285714285</v>
      </c>
    </row>
    <row r="137" spans="1:4" ht="14.25">
      <c r="A137" s="11">
        <v>68</v>
      </c>
      <c r="B137" s="12" t="s">
        <v>80</v>
      </c>
      <c r="C137" s="12">
        <f>COUNTIF(Src!BY:BY,"Tak")</f>
        <v>8</v>
      </c>
      <c r="D137" s="13">
        <f>C137/(COUNTA(Src!BY:BY)-1)</f>
        <v>0.2857142857142857</v>
      </c>
    </row>
    <row r="138" spans="1:4" ht="14.25">
      <c r="A138" s="11">
        <v>69</v>
      </c>
      <c r="B138" s="12" t="s">
        <v>81</v>
      </c>
      <c r="C138" s="12">
        <f>COUNTIF(Src!BZ:BZ,"Tak")</f>
        <v>9</v>
      </c>
      <c r="D138" s="13">
        <f>C138/(COUNTA(Src!BZ:BZ)-1)</f>
        <v>0.32142857142857145</v>
      </c>
    </row>
    <row r="139" spans="1:4" ht="14.25">
      <c r="A139" s="11">
        <v>70</v>
      </c>
      <c r="B139" s="12" t="s">
        <v>82</v>
      </c>
      <c r="C139" s="12">
        <f>COUNTIF(Src!CA:CA,"Tak")</f>
        <v>13</v>
      </c>
      <c r="D139" s="13">
        <f>C139/(COUNTA(Src!CA:CA)-1)</f>
        <v>0.4642857142857143</v>
      </c>
    </row>
    <row r="140" spans="1:4" ht="14.25">
      <c r="A140" s="11">
        <v>71</v>
      </c>
      <c r="B140" s="12" t="s">
        <v>83</v>
      </c>
      <c r="C140" s="12">
        <f>COUNTIF(Src!CB:CB,"Tak")</f>
        <v>8</v>
      </c>
      <c r="D140" s="13">
        <f>C140/(COUNTA(Src!CB:CB)-1)</f>
        <v>0.2857142857142857</v>
      </c>
    </row>
    <row r="141" spans="1:4" ht="14.25">
      <c r="A141" s="11">
        <v>72</v>
      </c>
      <c r="B141" s="12" t="s">
        <v>84</v>
      </c>
      <c r="C141" s="12">
        <f>COUNTIF(Src!CC:CC,"Tak")</f>
        <v>9</v>
      </c>
      <c r="D141" s="13">
        <f>C141/(COUNTA(Src!CC:CC)-1)</f>
        <v>0.32142857142857145</v>
      </c>
    </row>
    <row r="142" spans="1:4" ht="14.25">
      <c r="A142" s="11">
        <v>73</v>
      </c>
      <c r="B142" s="12" t="s">
        <v>85</v>
      </c>
      <c r="C142" s="12">
        <f>COUNTIF(Src!CD:CD,"Tak")</f>
        <v>8</v>
      </c>
      <c r="D142" s="13">
        <f>C142/(COUNTA(Src!CD:CD)-1)</f>
        <v>0.2857142857142857</v>
      </c>
    </row>
    <row r="143" spans="1:4" ht="14.25">
      <c r="A143" s="11">
        <v>74</v>
      </c>
      <c r="B143" s="12" t="s">
        <v>86</v>
      </c>
      <c r="C143" s="12">
        <f>COUNTIF(Src!CE:CE,"Tak")</f>
        <v>5</v>
      </c>
      <c r="D143" s="13">
        <f>C143/(COUNTA(Src!CE:CE)-1)</f>
        <v>0.17857142857142858</v>
      </c>
    </row>
    <row r="144" spans="1:4" ht="14.25">
      <c r="A144" s="11">
        <v>75</v>
      </c>
      <c r="B144" s="12" t="s">
        <v>87</v>
      </c>
      <c r="C144" s="12">
        <f>COUNTIF(Src!CF:CF,"Tak")</f>
        <v>5</v>
      </c>
      <c r="D144" s="13">
        <f>C144/(COUNTA(Src!CF:CF)-1)</f>
        <v>0.17857142857142858</v>
      </c>
    </row>
    <row r="145" spans="1:4" ht="14.25">
      <c r="A145" s="11">
        <v>76</v>
      </c>
      <c r="B145" s="12" t="s">
        <v>88</v>
      </c>
      <c r="C145" s="12">
        <f>COUNTIF(Src!CG:CG,"Tak")</f>
        <v>10</v>
      </c>
      <c r="D145" s="13">
        <f>C145/(COUNTA(Src!CG:CG)-1)</f>
        <v>0.35714285714285715</v>
      </c>
    </row>
    <row r="146" spans="1:4" ht="14.25">
      <c r="A146" s="11">
        <v>77</v>
      </c>
      <c r="B146" s="12" t="s">
        <v>89</v>
      </c>
      <c r="C146" s="12">
        <f>COUNTIF(Src!CH:CH,"Tak")</f>
        <v>9</v>
      </c>
      <c r="D146" s="13">
        <f>C146/(COUNTA(Src!CH:CH)-1)</f>
        <v>0.32142857142857145</v>
      </c>
    </row>
    <row r="147" spans="1:4" ht="14.25">
      <c r="A147" s="11">
        <v>78</v>
      </c>
      <c r="B147" s="12" t="s">
        <v>90</v>
      </c>
      <c r="C147" s="12">
        <f>COUNTIF(Src!CI:CI,"Tak")</f>
        <v>4</v>
      </c>
      <c r="D147" s="13">
        <f>C147/(COUNTA(Src!CI:CI)-1)</f>
        <v>0.14285714285714285</v>
      </c>
    </row>
    <row r="148" spans="1:4" ht="14.25">
      <c r="A148" s="11">
        <v>79</v>
      </c>
      <c r="B148" s="12" t="s">
        <v>91</v>
      </c>
      <c r="C148" s="12">
        <f>COUNTIF(Src!CJ:CJ,"Tak")</f>
        <v>6</v>
      </c>
      <c r="D148" s="13">
        <f>C148/(COUNTA(Src!CJ:CJ)-1)</f>
        <v>0.21428571428571427</v>
      </c>
    </row>
    <row r="149" spans="1:4" ht="14.25">
      <c r="A149" s="11">
        <v>80</v>
      </c>
      <c r="B149" s="12" t="s">
        <v>92</v>
      </c>
      <c r="C149" s="12">
        <f>COUNTIF(Src!CK:CK,"Tak")</f>
        <v>10</v>
      </c>
      <c r="D149" s="13">
        <f>C149/(COUNTA(Src!CK:CK)-1)</f>
        <v>0.35714285714285715</v>
      </c>
    </row>
    <row r="150" spans="1:4" ht="14.25">
      <c r="A150" s="11">
        <v>81</v>
      </c>
      <c r="B150" s="12" t="s">
        <v>93</v>
      </c>
      <c r="C150" s="12">
        <f>COUNTIF(Src!CL:CL,"Tak")</f>
        <v>7</v>
      </c>
      <c r="D150" s="13">
        <f>C150/(COUNTA(Src!CL:CL)-1)</f>
        <v>0.25</v>
      </c>
    </row>
    <row r="151" spans="1:4" ht="14.25">
      <c r="A151" s="11">
        <v>82</v>
      </c>
      <c r="B151" s="12" t="s">
        <v>94</v>
      </c>
      <c r="C151" s="12">
        <f>COUNTIF(Src!CM:CM,"Tak")</f>
        <v>6</v>
      </c>
      <c r="D151" s="13">
        <f>C151/(COUNTA(Src!CM:CM)-1)</f>
        <v>0.21428571428571427</v>
      </c>
    </row>
    <row r="152" spans="1:4" ht="14.25">
      <c r="A152" s="11">
        <v>83</v>
      </c>
      <c r="B152" s="12" t="s">
        <v>95</v>
      </c>
      <c r="C152" s="12">
        <f>COUNTIF(Src!CN:CN,"Tak")</f>
        <v>9</v>
      </c>
      <c r="D152" s="13">
        <f>C152/(COUNTA(Src!CN:CN)-1)</f>
        <v>0.32142857142857145</v>
      </c>
    </row>
    <row r="153" spans="1:4" ht="14.25">
      <c r="A153" s="14">
        <v>84</v>
      </c>
      <c r="B153" s="15" t="s">
        <v>96</v>
      </c>
      <c r="C153" s="15">
        <f>COUNTIF(Src!CO:CO,"Tak")</f>
        <v>9</v>
      </c>
      <c r="D153" s="16">
        <f>C153/(COUNTA(Src!CO:CO)-1)</f>
        <v>0.32142857142857145</v>
      </c>
    </row>
  </sheetData>
  <printOptions/>
  <pageMargins left="0.7" right="0.7" top="0.75" bottom="0.75" header="0.3" footer="0.3"/>
  <pageSetup horizontalDpi="600" verticalDpi="600" orientation="portrait" paperSize="9" r:id="rId3"/>
  <ignoredErrors>
    <ignoredError sqref="C70:C74 C75:C154 D70:D153"/>
  </ignoredErrors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26:J46"/>
  <sheetViews>
    <sheetView workbookViewId="0" topLeftCell="A1">
      <selection activeCell="A26" sqref="A26:H46"/>
    </sheetView>
  </sheetViews>
  <sheetFormatPr defaultColWidth="8.796875" defaultRowHeight="14.25"/>
  <cols>
    <col min="2" max="2" width="64.5" style="0" customWidth="1"/>
    <col min="3" max="8" width="11" style="0" customWidth="1"/>
    <col min="9" max="9" width="13.59765625" style="0" customWidth="1"/>
    <col min="10" max="10" width="32.3984375" style="0" hidden="1" customWidth="1"/>
    <col min="11" max="13" width="32.3984375" style="0" bestFit="1" customWidth="1"/>
    <col min="14" max="14" width="34.5" style="0" bestFit="1" customWidth="1"/>
    <col min="15" max="18" width="33.19921875" style="0" bestFit="1" customWidth="1"/>
    <col min="19" max="19" width="37" style="0" bestFit="1" customWidth="1"/>
    <col min="20" max="21" width="45.59765625" style="0" bestFit="1" customWidth="1"/>
    <col min="22" max="22" width="28.09765625" style="0" bestFit="1" customWidth="1"/>
    <col min="23" max="23" width="8.3984375" style="0" customWidth="1"/>
    <col min="24" max="24" width="12" style="0" bestFit="1" customWidth="1"/>
    <col min="25" max="25" width="13.59765625" style="0" bestFit="1" customWidth="1"/>
  </cols>
  <sheetData>
    <row r="26" spans="1:8" s="18" customFormat="1" ht="31.5" customHeight="1">
      <c r="A26" s="24" t="s">
        <v>369</v>
      </c>
      <c r="B26" s="24" t="s">
        <v>377</v>
      </c>
      <c r="C26" s="24" t="s">
        <v>378</v>
      </c>
      <c r="D26" s="24" t="s">
        <v>379</v>
      </c>
      <c r="E26" s="24" t="s">
        <v>380</v>
      </c>
      <c r="F26" s="24" t="s">
        <v>381</v>
      </c>
      <c r="G26" s="24" t="s">
        <v>382</v>
      </c>
      <c r="H26" s="24" t="s">
        <v>383</v>
      </c>
    </row>
    <row r="27" spans="1:10" ht="14.25">
      <c r="A27" s="26">
        <v>1</v>
      </c>
      <c r="B27" s="25" t="s">
        <v>97</v>
      </c>
      <c r="C27" s="31">
        <f>PoliczDlaOdp(2,J27,"1")</f>
        <v>2</v>
      </c>
      <c r="D27" s="31">
        <f>PoliczDlaOdp(2,J27,"2")</f>
        <v>2</v>
      </c>
      <c r="E27" s="31">
        <f>PoliczDlaOdp(2,J27,"3")</f>
        <v>5</v>
      </c>
      <c r="F27" s="31">
        <f>PoliczDlaOdp(2,J27,"4")</f>
        <v>7</v>
      </c>
      <c r="G27" s="31">
        <f>PoliczDlaOdp(2,J27,"5")</f>
        <v>4</v>
      </c>
      <c r="H27" s="31">
        <f>PoliczDlaOdp(2,J27,"6")</f>
        <v>8</v>
      </c>
      <c r="J27">
        <v>94</v>
      </c>
    </row>
    <row r="28" spans="1:10" ht="14.25">
      <c r="A28" s="26">
        <v>2</v>
      </c>
      <c r="B28" s="25" t="s">
        <v>98</v>
      </c>
      <c r="C28" s="31">
        <f aca="true" t="shared" si="0" ref="C28:C45">PoliczDlaOdp(2,J28,"1")</f>
        <v>5</v>
      </c>
      <c r="D28" s="31">
        <f aca="true" t="shared" si="1" ref="D28:D46">PoliczDlaOdp(2,J28,"2")</f>
        <v>2</v>
      </c>
      <c r="E28" s="31">
        <f aca="true" t="shared" si="2" ref="E28:E46">PoliczDlaOdp(2,J28,"3")</f>
        <v>7</v>
      </c>
      <c r="F28" s="31">
        <f aca="true" t="shared" si="3" ref="F28:F46">PoliczDlaOdp(2,J28,"4")</f>
        <v>0</v>
      </c>
      <c r="G28" s="31">
        <f aca="true" t="shared" si="4" ref="G28:G46">PoliczDlaOdp(2,J28,"5")</f>
        <v>1</v>
      </c>
      <c r="H28" s="31">
        <f aca="true" t="shared" si="5" ref="H28:H46">PoliczDlaOdp(2,J28,"6")</f>
        <v>13</v>
      </c>
      <c r="J28">
        <f>1+J27</f>
        <v>95</v>
      </c>
    </row>
    <row r="29" spans="1:10" ht="14.25">
      <c r="A29" s="26">
        <v>3</v>
      </c>
      <c r="B29" s="25" t="s">
        <v>99</v>
      </c>
      <c r="C29" s="31">
        <f t="shared" si="0"/>
        <v>1</v>
      </c>
      <c r="D29" s="31">
        <f t="shared" si="1"/>
        <v>2</v>
      </c>
      <c r="E29" s="31">
        <f t="shared" si="2"/>
        <v>7</v>
      </c>
      <c r="F29" s="31">
        <f t="shared" si="3"/>
        <v>6</v>
      </c>
      <c r="G29" s="31">
        <f t="shared" si="4"/>
        <v>3</v>
      </c>
      <c r="H29" s="31">
        <f t="shared" si="5"/>
        <v>9</v>
      </c>
      <c r="J29">
        <f aca="true" t="shared" si="6" ref="J29:J46">1+J28</f>
        <v>96</v>
      </c>
    </row>
    <row r="30" spans="1:10" ht="14.25">
      <c r="A30" s="26">
        <v>4</v>
      </c>
      <c r="B30" s="25" t="s">
        <v>100</v>
      </c>
      <c r="C30" s="31">
        <f t="shared" si="0"/>
        <v>3</v>
      </c>
      <c r="D30" s="31">
        <f t="shared" si="1"/>
        <v>5</v>
      </c>
      <c r="E30" s="31">
        <f t="shared" si="2"/>
        <v>2</v>
      </c>
      <c r="F30" s="31">
        <f t="shared" si="3"/>
        <v>7</v>
      </c>
      <c r="G30" s="31">
        <f t="shared" si="4"/>
        <v>3</v>
      </c>
      <c r="H30" s="31">
        <f t="shared" si="5"/>
        <v>8</v>
      </c>
      <c r="J30">
        <f t="shared" si="6"/>
        <v>97</v>
      </c>
    </row>
    <row r="31" spans="1:10" ht="14.25">
      <c r="A31" s="26">
        <v>5</v>
      </c>
      <c r="B31" s="25" t="s">
        <v>101</v>
      </c>
      <c r="C31" s="31">
        <f t="shared" si="0"/>
        <v>1</v>
      </c>
      <c r="D31" s="31">
        <f t="shared" si="1"/>
        <v>4</v>
      </c>
      <c r="E31" s="31">
        <f t="shared" si="2"/>
        <v>7</v>
      </c>
      <c r="F31" s="31">
        <f t="shared" si="3"/>
        <v>4</v>
      </c>
      <c r="G31" s="31">
        <f t="shared" si="4"/>
        <v>7</v>
      </c>
      <c r="H31" s="31">
        <f t="shared" si="5"/>
        <v>5</v>
      </c>
      <c r="J31">
        <f t="shared" si="6"/>
        <v>98</v>
      </c>
    </row>
    <row r="32" spans="1:10" ht="14.25">
      <c r="A32" s="26">
        <v>6</v>
      </c>
      <c r="B32" s="25" t="s">
        <v>102</v>
      </c>
      <c r="C32" s="31">
        <f t="shared" si="0"/>
        <v>3</v>
      </c>
      <c r="D32" s="31">
        <f t="shared" si="1"/>
        <v>3</v>
      </c>
      <c r="E32" s="31">
        <f t="shared" si="2"/>
        <v>4</v>
      </c>
      <c r="F32" s="31">
        <f t="shared" si="3"/>
        <v>2</v>
      </c>
      <c r="G32" s="31">
        <f t="shared" si="4"/>
        <v>10</v>
      </c>
      <c r="H32" s="31">
        <f t="shared" si="5"/>
        <v>6</v>
      </c>
      <c r="J32">
        <f t="shared" si="6"/>
        <v>99</v>
      </c>
    </row>
    <row r="33" spans="1:10" ht="14.25">
      <c r="A33" s="26">
        <v>7</v>
      </c>
      <c r="B33" s="25" t="s">
        <v>103</v>
      </c>
      <c r="C33" s="31">
        <f t="shared" si="0"/>
        <v>2</v>
      </c>
      <c r="D33" s="31">
        <f t="shared" si="1"/>
        <v>1</v>
      </c>
      <c r="E33" s="31">
        <f t="shared" si="2"/>
        <v>1</v>
      </c>
      <c r="F33" s="31">
        <f t="shared" si="3"/>
        <v>2</v>
      </c>
      <c r="G33" s="31">
        <f t="shared" si="4"/>
        <v>16</v>
      </c>
      <c r="H33" s="31">
        <f t="shared" si="5"/>
        <v>6</v>
      </c>
      <c r="J33">
        <f t="shared" si="6"/>
        <v>100</v>
      </c>
    </row>
    <row r="34" spans="1:10" ht="14.25">
      <c r="A34" s="26">
        <v>8</v>
      </c>
      <c r="B34" s="25" t="s">
        <v>104</v>
      </c>
      <c r="C34" s="31">
        <f t="shared" si="0"/>
        <v>11</v>
      </c>
      <c r="D34" s="31">
        <f t="shared" si="1"/>
        <v>3</v>
      </c>
      <c r="E34" s="31">
        <f t="shared" si="2"/>
        <v>3</v>
      </c>
      <c r="F34" s="31">
        <f t="shared" si="3"/>
        <v>0</v>
      </c>
      <c r="G34" s="31">
        <f t="shared" si="4"/>
        <v>7</v>
      </c>
      <c r="H34" s="31">
        <f t="shared" si="5"/>
        <v>4</v>
      </c>
      <c r="J34">
        <f t="shared" si="6"/>
        <v>101</v>
      </c>
    </row>
    <row r="35" spans="1:10" ht="14.25">
      <c r="A35" s="26">
        <v>9</v>
      </c>
      <c r="B35" s="25" t="s">
        <v>105</v>
      </c>
      <c r="C35" s="31">
        <f t="shared" si="0"/>
        <v>2</v>
      </c>
      <c r="D35" s="31">
        <f t="shared" si="1"/>
        <v>1</v>
      </c>
      <c r="E35" s="31">
        <f t="shared" si="2"/>
        <v>4</v>
      </c>
      <c r="F35" s="31">
        <f t="shared" si="3"/>
        <v>5</v>
      </c>
      <c r="G35" s="31">
        <f t="shared" si="4"/>
        <v>7</v>
      </c>
      <c r="H35" s="31">
        <f t="shared" si="5"/>
        <v>9</v>
      </c>
      <c r="J35">
        <f t="shared" si="6"/>
        <v>102</v>
      </c>
    </row>
    <row r="36" spans="1:10" ht="14.25">
      <c r="A36" s="26">
        <v>10</v>
      </c>
      <c r="B36" s="25" t="s">
        <v>106</v>
      </c>
      <c r="C36" s="31">
        <f t="shared" si="0"/>
        <v>1</v>
      </c>
      <c r="D36" s="31">
        <f t="shared" si="1"/>
        <v>3</v>
      </c>
      <c r="E36" s="31">
        <f t="shared" si="2"/>
        <v>4</v>
      </c>
      <c r="F36" s="31">
        <f t="shared" si="3"/>
        <v>6</v>
      </c>
      <c r="G36" s="31">
        <f t="shared" si="4"/>
        <v>7</v>
      </c>
      <c r="H36" s="31">
        <f t="shared" si="5"/>
        <v>7</v>
      </c>
      <c r="J36">
        <f t="shared" si="6"/>
        <v>103</v>
      </c>
    </row>
    <row r="37" spans="1:10" ht="25.5">
      <c r="A37" s="26">
        <v>11</v>
      </c>
      <c r="B37" s="25" t="s">
        <v>107</v>
      </c>
      <c r="C37" s="31">
        <f t="shared" si="0"/>
        <v>5</v>
      </c>
      <c r="D37" s="31">
        <f t="shared" si="1"/>
        <v>5</v>
      </c>
      <c r="E37" s="31">
        <f t="shared" si="2"/>
        <v>4</v>
      </c>
      <c r="F37" s="31">
        <f t="shared" si="3"/>
        <v>5</v>
      </c>
      <c r="G37" s="31">
        <f t="shared" si="4"/>
        <v>3</v>
      </c>
      <c r="H37" s="31">
        <f t="shared" si="5"/>
        <v>6</v>
      </c>
      <c r="J37">
        <f t="shared" si="6"/>
        <v>104</v>
      </c>
    </row>
    <row r="38" spans="1:10" ht="14.25">
      <c r="A38" s="26">
        <v>12</v>
      </c>
      <c r="B38" s="25" t="s">
        <v>108</v>
      </c>
      <c r="C38" s="31">
        <f t="shared" si="0"/>
        <v>3</v>
      </c>
      <c r="D38" s="31">
        <f t="shared" si="1"/>
        <v>4</v>
      </c>
      <c r="E38" s="31">
        <f t="shared" si="2"/>
        <v>6</v>
      </c>
      <c r="F38" s="31">
        <f t="shared" si="3"/>
        <v>4</v>
      </c>
      <c r="G38" s="31">
        <f t="shared" si="4"/>
        <v>7</v>
      </c>
      <c r="H38" s="31">
        <f t="shared" si="5"/>
        <v>4</v>
      </c>
      <c r="J38">
        <f t="shared" si="6"/>
        <v>105</v>
      </c>
    </row>
    <row r="39" spans="1:10" ht="25.5">
      <c r="A39" s="26">
        <v>13</v>
      </c>
      <c r="B39" s="25" t="s">
        <v>109</v>
      </c>
      <c r="C39" s="31">
        <f t="shared" si="0"/>
        <v>3</v>
      </c>
      <c r="D39" s="31">
        <f t="shared" si="1"/>
        <v>0</v>
      </c>
      <c r="E39" s="31">
        <f t="shared" si="2"/>
        <v>4</v>
      </c>
      <c r="F39" s="31">
        <f t="shared" si="3"/>
        <v>8</v>
      </c>
      <c r="G39" s="31">
        <f t="shared" si="4"/>
        <v>4</v>
      </c>
      <c r="H39" s="31">
        <f t="shared" si="5"/>
        <v>9</v>
      </c>
      <c r="J39">
        <f t="shared" si="6"/>
        <v>106</v>
      </c>
    </row>
    <row r="40" spans="1:10" ht="25.5">
      <c r="A40" s="26">
        <v>14</v>
      </c>
      <c r="B40" s="25" t="s">
        <v>110</v>
      </c>
      <c r="C40" s="31">
        <f t="shared" si="0"/>
        <v>2</v>
      </c>
      <c r="D40" s="31">
        <f t="shared" si="1"/>
        <v>5</v>
      </c>
      <c r="E40" s="31">
        <f t="shared" si="2"/>
        <v>1</v>
      </c>
      <c r="F40" s="31">
        <f t="shared" si="3"/>
        <v>5</v>
      </c>
      <c r="G40" s="31">
        <f t="shared" si="4"/>
        <v>8</v>
      </c>
      <c r="H40" s="31">
        <f t="shared" si="5"/>
        <v>7</v>
      </c>
      <c r="J40">
        <f t="shared" si="6"/>
        <v>107</v>
      </c>
    </row>
    <row r="41" spans="1:10" ht="25.5">
      <c r="A41" s="26">
        <v>15</v>
      </c>
      <c r="B41" s="25" t="s">
        <v>111</v>
      </c>
      <c r="C41" s="31">
        <f t="shared" si="0"/>
        <v>5</v>
      </c>
      <c r="D41" s="31">
        <f t="shared" si="1"/>
        <v>2</v>
      </c>
      <c r="E41" s="31">
        <f t="shared" si="2"/>
        <v>1</v>
      </c>
      <c r="F41" s="31">
        <f t="shared" si="3"/>
        <v>2</v>
      </c>
      <c r="G41" s="31">
        <f t="shared" si="4"/>
        <v>8</v>
      </c>
      <c r="H41" s="31">
        <f t="shared" si="5"/>
        <v>10</v>
      </c>
      <c r="J41">
        <f t="shared" si="6"/>
        <v>108</v>
      </c>
    </row>
    <row r="42" spans="1:10" ht="14.25">
      <c r="A42" s="26">
        <v>16</v>
      </c>
      <c r="B42" s="25" t="s">
        <v>112</v>
      </c>
      <c r="C42" s="31">
        <f t="shared" si="0"/>
        <v>4</v>
      </c>
      <c r="D42" s="31">
        <f t="shared" si="1"/>
        <v>2</v>
      </c>
      <c r="E42" s="31">
        <f t="shared" si="2"/>
        <v>2</v>
      </c>
      <c r="F42" s="31">
        <f t="shared" si="3"/>
        <v>3</v>
      </c>
      <c r="G42" s="31">
        <f t="shared" si="4"/>
        <v>8</v>
      </c>
      <c r="H42" s="31">
        <f t="shared" si="5"/>
        <v>9</v>
      </c>
      <c r="J42">
        <f t="shared" si="6"/>
        <v>109</v>
      </c>
    </row>
    <row r="43" spans="1:10" ht="14.25">
      <c r="A43" s="26">
        <v>17</v>
      </c>
      <c r="B43" s="25" t="s">
        <v>113</v>
      </c>
      <c r="C43" s="31">
        <f t="shared" si="0"/>
        <v>4</v>
      </c>
      <c r="D43" s="31">
        <f t="shared" si="1"/>
        <v>3</v>
      </c>
      <c r="E43" s="31">
        <f t="shared" si="2"/>
        <v>2</v>
      </c>
      <c r="F43" s="31">
        <f t="shared" si="3"/>
        <v>8</v>
      </c>
      <c r="G43" s="31">
        <f t="shared" si="4"/>
        <v>4</v>
      </c>
      <c r="H43" s="31">
        <f t="shared" si="5"/>
        <v>7</v>
      </c>
      <c r="J43">
        <f t="shared" si="6"/>
        <v>110</v>
      </c>
    </row>
    <row r="44" spans="1:10" ht="14.25">
      <c r="A44" s="26">
        <v>18</v>
      </c>
      <c r="B44" s="25" t="s">
        <v>114</v>
      </c>
      <c r="C44" s="31">
        <f t="shared" si="0"/>
        <v>2</v>
      </c>
      <c r="D44" s="31">
        <f t="shared" si="1"/>
        <v>3</v>
      </c>
      <c r="E44" s="31">
        <f t="shared" si="2"/>
        <v>1</v>
      </c>
      <c r="F44" s="31">
        <f t="shared" si="3"/>
        <v>3</v>
      </c>
      <c r="G44" s="31">
        <f t="shared" si="4"/>
        <v>6</v>
      </c>
      <c r="H44" s="31">
        <f t="shared" si="5"/>
        <v>13</v>
      </c>
      <c r="J44">
        <f t="shared" si="6"/>
        <v>111</v>
      </c>
    </row>
    <row r="45" spans="1:10" ht="14.25">
      <c r="A45" s="26">
        <v>19</v>
      </c>
      <c r="B45" s="25" t="s">
        <v>115</v>
      </c>
      <c r="C45" s="31">
        <f t="shared" si="0"/>
        <v>1</v>
      </c>
      <c r="D45" s="31">
        <f t="shared" si="1"/>
        <v>3</v>
      </c>
      <c r="E45" s="31">
        <f t="shared" si="2"/>
        <v>3</v>
      </c>
      <c r="F45" s="31">
        <f t="shared" si="3"/>
        <v>2</v>
      </c>
      <c r="G45" s="31">
        <f t="shared" si="4"/>
        <v>9</v>
      </c>
      <c r="H45" s="31">
        <f t="shared" si="5"/>
        <v>10</v>
      </c>
      <c r="J45">
        <f t="shared" si="6"/>
        <v>112</v>
      </c>
    </row>
    <row r="46" spans="1:10" ht="14.25">
      <c r="A46" s="26">
        <v>20</v>
      </c>
      <c r="B46" s="25" t="s">
        <v>116</v>
      </c>
      <c r="C46" s="31">
        <f>PoliczDlaOdp(2,J46,"1")</f>
        <v>4</v>
      </c>
      <c r="D46" s="31">
        <f t="shared" si="1"/>
        <v>4</v>
      </c>
      <c r="E46" s="31">
        <f t="shared" si="2"/>
        <v>2</v>
      </c>
      <c r="F46" s="31">
        <f t="shared" si="3"/>
        <v>5</v>
      </c>
      <c r="G46" s="31">
        <f t="shared" si="4"/>
        <v>7</v>
      </c>
      <c r="H46" s="31">
        <f t="shared" si="5"/>
        <v>6</v>
      </c>
      <c r="J46">
        <f t="shared" si="6"/>
        <v>113</v>
      </c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EM29"/>
  <sheetViews>
    <sheetView workbookViewId="0" topLeftCell="CL1">
      <selection activeCell="A2" sqref="A2:CP2"/>
    </sheetView>
  </sheetViews>
  <sheetFormatPr defaultColWidth="8.796875" defaultRowHeight="14.25"/>
  <cols>
    <col min="140" max="140" width="15.19921875" style="0" bestFit="1" customWidth="1"/>
  </cols>
  <sheetData>
    <row r="1" spans="1:143" ht="144" customHeight="1">
      <c r="A1" s="2" t="s">
        <v>5</v>
      </c>
      <c r="B1" s="2" t="s">
        <v>6</v>
      </c>
      <c r="C1" s="2" t="s">
        <v>2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  <c r="AI1" s="2" t="s">
        <v>38</v>
      </c>
      <c r="AJ1" s="2" t="s">
        <v>39</v>
      </c>
      <c r="AK1" s="2" t="s">
        <v>40</v>
      </c>
      <c r="AL1" s="2" t="s">
        <v>41</v>
      </c>
      <c r="AM1" s="2" t="s">
        <v>42</v>
      </c>
      <c r="AN1" s="2" t="s">
        <v>43</v>
      </c>
      <c r="AO1" s="2" t="s">
        <v>44</v>
      </c>
      <c r="AP1" s="2" t="s">
        <v>45</v>
      </c>
      <c r="AQ1" s="2" t="s">
        <v>46</v>
      </c>
      <c r="AR1" s="2" t="s">
        <v>47</v>
      </c>
      <c r="AS1" s="2" t="s">
        <v>48</v>
      </c>
      <c r="AT1" s="2" t="s">
        <v>49</v>
      </c>
      <c r="AU1" s="2" t="s">
        <v>50</v>
      </c>
      <c r="AV1" s="2" t="s">
        <v>51</v>
      </c>
      <c r="AW1" s="2" t="s">
        <v>52</v>
      </c>
      <c r="AX1" s="2" t="s">
        <v>53</v>
      </c>
      <c r="AY1" s="2" t="s">
        <v>54</v>
      </c>
      <c r="AZ1" s="2" t="s">
        <v>55</v>
      </c>
      <c r="BA1" s="2" t="s">
        <v>56</v>
      </c>
      <c r="BB1" s="2" t="s">
        <v>57</v>
      </c>
      <c r="BC1" s="2" t="s">
        <v>58</v>
      </c>
      <c r="BD1" s="2" t="s">
        <v>59</v>
      </c>
      <c r="BE1" s="2" t="s">
        <v>60</v>
      </c>
      <c r="BF1" s="2" t="s">
        <v>61</v>
      </c>
      <c r="BG1" s="2" t="s">
        <v>62</v>
      </c>
      <c r="BH1" s="2" t="s">
        <v>63</v>
      </c>
      <c r="BI1" s="2" t="s">
        <v>64</v>
      </c>
      <c r="BJ1" s="2" t="s">
        <v>65</v>
      </c>
      <c r="BK1" s="2" t="s">
        <v>66</v>
      </c>
      <c r="BL1" s="2" t="s">
        <v>67</v>
      </c>
      <c r="BM1" s="2" t="s">
        <v>68</v>
      </c>
      <c r="BN1" s="2" t="s">
        <v>69</v>
      </c>
      <c r="BO1" s="2" t="s">
        <v>70</v>
      </c>
      <c r="BP1" s="2" t="s">
        <v>71</v>
      </c>
      <c r="BQ1" s="2" t="s">
        <v>72</v>
      </c>
      <c r="BR1" s="2" t="s">
        <v>73</v>
      </c>
      <c r="BS1" s="2" t="s">
        <v>74</v>
      </c>
      <c r="BT1" s="2" t="s">
        <v>75</v>
      </c>
      <c r="BU1" s="2" t="s">
        <v>76</v>
      </c>
      <c r="BV1" s="2" t="s">
        <v>77</v>
      </c>
      <c r="BW1" s="2" t="s">
        <v>78</v>
      </c>
      <c r="BX1" s="2" t="s">
        <v>79</v>
      </c>
      <c r="BY1" s="2" t="s">
        <v>80</v>
      </c>
      <c r="BZ1" s="2" t="s">
        <v>81</v>
      </c>
      <c r="CA1" s="2" t="s">
        <v>82</v>
      </c>
      <c r="CB1" s="2" t="s">
        <v>83</v>
      </c>
      <c r="CC1" s="2" t="s">
        <v>84</v>
      </c>
      <c r="CD1" s="2" t="s">
        <v>85</v>
      </c>
      <c r="CE1" s="2" t="s">
        <v>86</v>
      </c>
      <c r="CF1" s="2" t="s">
        <v>87</v>
      </c>
      <c r="CG1" s="2" t="s">
        <v>88</v>
      </c>
      <c r="CH1" s="2" t="s">
        <v>89</v>
      </c>
      <c r="CI1" s="2" t="s">
        <v>90</v>
      </c>
      <c r="CJ1" s="2" t="s">
        <v>91</v>
      </c>
      <c r="CK1" s="2" t="s">
        <v>92</v>
      </c>
      <c r="CL1" s="2" t="s">
        <v>93</v>
      </c>
      <c r="CM1" s="2" t="s">
        <v>94</v>
      </c>
      <c r="CN1" s="2" t="s">
        <v>95</v>
      </c>
      <c r="CO1" s="2" t="s">
        <v>96</v>
      </c>
      <c r="CP1" s="2" t="s">
        <v>97</v>
      </c>
      <c r="CQ1" s="2" t="s">
        <v>98</v>
      </c>
      <c r="CR1" s="2" t="s">
        <v>99</v>
      </c>
      <c r="CS1" s="2" t="s">
        <v>100</v>
      </c>
      <c r="CT1" s="2" t="s">
        <v>101</v>
      </c>
      <c r="CU1" s="2" t="s">
        <v>102</v>
      </c>
      <c r="CV1" s="2" t="s">
        <v>103</v>
      </c>
      <c r="CW1" s="2" t="s">
        <v>104</v>
      </c>
      <c r="CX1" s="2" t="s">
        <v>105</v>
      </c>
      <c r="CY1" s="2" t="s">
        <v>106</v>
      </c>
      <c r="CZ1" s="2" t="s">
        <v>107</v>
      </c>
      <c r="DA1" s="2" t="s">
        <v>108</v>
      </c>
      <c r="DB1" s="2" t="s">
        <v>109</v>
      </c>
      <c r="DC1" s="2" t="s">
        <v>110</v>
      </c>
      <c r="DD1" s="2" t="s">
        <v>111</v>
      </c>
      <c r="DE1" s="2" t="s">
        <v>112</v>
      </c>
      <c r="DF1" s="2" t="s">
        <v>113</v>
      </c>
      <c r="DG1" s="2" t="s">
        <v>114</v>
      </c>
      <c r="DH1" s="2" t="s">
        <v>115</v>
      </c>
      <c r="DI1" s="2" t="s">
        <v>116</v>
      </c>
      <c r="DJ1" s="2" t="s">
        <v>117</v>
      </c>
      <c r="DK1" s="2" t="s">
        <v>118</v>
      </c>
      <c r="DL1" s="2" t="s">
        <v>119</v>
      </c>
      <c r="DM1" s="2" t="s">
        <v>120</v>
      </c>
      <c r="DN1" s="2" t="s">
        <v>121</v>
      </c>
      <c r="DO1" s="2" t="s">
        <v>122</v>
      </c>
      <c r="DP1" s="2" t="s">
        <v>123</v>
      </c>
      <c r="DQ1" s="2" t="s">
        <v>124</v>
      </c>
      <c r="DR1" s="2" t="s">
        <v>125</v>
      </c>
      <c r="DS1" s="2" t="s">
        <v>126</v>
      </c>
      <c r="DT1" s="2" t="s">
        <v>127</v>
      </c>
      <c r="DU1" s="2" t="s">
        <v>128</v>
      </c>
      <c r="DV1" s="2" t="s">
        <v>129</v>
      </c>
      <c r="DW1" s="2" t="s">
        <v>130</v>
      </c>
      <c r="DX1" s="2" t="s">
        <v>131</v>
      </c>
      <c r="DY1" s="2" t="s">
        <v>132</v>
      </c>
      <c r="DZ1" s="2" t="s">
        <v>133</v>
      </c>
      <c r="EA1" s="2" t="s">
        <v>134</v>
      </c>
      <c r="EB1" s="2" t="s">
        <v>135</v>
      </c>
      <c r="EC1" s="2" t="s">
        <v>136</v>
      </c>
      <c r="ED1" s="2" t="s">
        <v>137</v>
      </c>
      <c r="EE1" s="2" t="s">
        <v>138</v>
      </c>
      <c r="EF1" s="2" t="s">
        <v>139</v>
      </c>
      <c r="EG1" s="2" t="s">
        <v>140</v>
      </c>
      <c r="EH1" s="2" t="s">
        <v>141</v>
      </c>
      <c r="EI1" s="2" t="s">
        <v>142</v>
      </c>
      <c r="EJ1" s="2" t="s">
        <v>143</v>
      </c>
      <c r="EK1" s="2" t="s">
        <v>3</v>
      </c>
      <c r="EL1" s="2" t="s">
        <v>144</v>
      </c>
      <c r="EM1" s="2" t="s">
        <v>145</v>
      </c>
    </row>
    <row r="2" spans="1:143" ht="14.25">
      <c r="A2" t="s">
        <v>146</v>
      </c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155</v>
      </c>
      <c r="L2" t="s">
        <v>154</v>
      </c>
      <c r="M2" t="s">
        <v>154</v>
      </c>
      <c r="N2" t="s">
        <v>155</v>
      </c>
      <c r="O2" t="s">
        <v>154</v>
      </c>
      <c r="P2" t="s">
        <v>154</v>
      </c>
      <c r="Q2" t="s">
        <v>155</v>
      </c>
      <c r="R2" t="s">
        <v>155</v>
      </c>
      <c r="S2" t="s">
        <v>154</v>
      </c>
      <c r="T2" t="s">
        <v>155</v>
      </c>
      <c r="U2" t="s">
        <v>155</v>
      </c>
      <c r="V2" t="s">
        <v>154</v>
      </c>
      <c r="W2" t="s">
        <v>155</v>
      </c>
      <c r="X2" t="s">
        <v>154</v>
      </c>
      <c r="Y2" t="s">
        <v>155</v>
      </c>
      <c r="Z2" t="s">
        <v>155</v>
      </c>
      <c r="AA2" t="s">
        <v>154</v>
      </c>
      <c r="AB2" t="s">
        <v>155</v>
      </c>
      <c r="AC2" t="s">
        <v>155</v>
      </c>
      <c r="AD2" t="s">
        <v>154</v>
      </c>
      <c r="AE2" t="s">
        <v>155</v>
      </c>
      <c r="AF2" t="s">
        <v>155</v>
      </c>
      <c r="AG2" t="s">
        <v>154</v>
      </c>
      <c r="AH2" t="s">
        <v>155</v>
      </c>
      <c r="AI2" t="s">
        <v>155</v>
      </c>
      <c r="AJ2" t="s">
        <v>154</v>
      </c>
      <c r="AK2" t="s">
        <v>154</v>
      </c>
      <c r="AL2" t="s">
        <v>154</v>
      </c>
      <c r="AM2" t="s">
        <v>154</v>
      </c>
      <c r="AN2" t="s">
        <v>154</v>
      </c>
      <c r="AO2" t="s">
        <v>155</v>
      </c>
      <c r="AP2" t="s">
        <v>155</v>
      </c>
      <c r="AQ2" t="s">
        <v>155</v>
      </c>
      <c r="AR2" t="s">
        <v>155</v>
      </c>
      <c r="AS2" t="s">
        <v>154</v>
      </c>
      <c r="AT2" t="s">
        <v>154</v>
      </c>
      <c r="AU2" t="s">
        <v>155</v>
      </c>
      <c r="AV2" t="s">
        <v>154</v>
      </c>
      <c r="AW2" t="s">
        <v>154</v>
      </c>
      <c r="AX2" t="s">
        <v>154</v>
      </c>
      <c r="AY2" t="s">
        <v>155</v>
      </c>
      <c r="AZ2" t="s">
        <v>155</v>
      </c>
      <c r="BA2" t="s">
        <v>155</v>
      </c>
      <c r="BB2" t="s">
        <v>155</v>
      </c>
      <c r="BC2" t="s">
        <v>154</v>
      </c>
      <c r="BD2" t="s">
        <v>154</v>
      </c>
      <c r="BE2" t="s">
        <v>155</v>
      </c>
      <c r="BF2" t="s">
        <v>155</v>
      </c>
      <c r="BG2" t="s">
        <v>155</v>
      </c>
      <c r="BH2" t="s">
        <v>154</v>
      </c>
      <c r="BI2" t="s">
        <v>154</v>
      </c>
      <c r="BJ2" t="s">
        <v>154</v>
      </c>
      <c r="BK2" t="s">
        <v>155</v>
      </c>
      <c r="BL2" t="s">
        <v>155</v>
      </c>
      <c r="BM2" t="s">
        <v>154</v>
      </c>
      <c r="BN2" t="s">
        <v>155</v>
      </c>
      <c r="BO2" t="s">
        <v>154</v>
      </c>
      <c r="BP2" t="s">
        <v>155</v>
      </c>
      <c r="BQ2" t="s">
        <v>155</v>
      </c>
      <c r="BR2" t="s">
        <v>155</v>
      </c>
      <c r="BS2" t="s">
        <v>154</v>
      </c>
      <c r="BT2" t="s">
        <v>154</v>
      </c>
      <c r="BU2" t="s">
        <v>154</v>
      </c>
      <c r="BV2" t="s">
        <v>155</v>
      </c>
      <c r="BW2" t="s">
        <v>154</v>
      </c>
      <c r="BX2" t="s">
        <v>155</v>
      </c>
      <c r="BY2" t="s">
        <v>155</v>
      </c>
      <c r="BZ2" t="s">
        <v>155</v>
      </c>
      <c r="CA2" t="s">
        <v>154</v>
      </c>
      <c r="CB2" t="s">
        <v>154</v>
      </c>
      <c r="CC2" t="s">
        <v>154</v>
      </c>
      <c r="CD2" t="s">
        <v>155</v>
      </c>
      <c r="CE2" t="s">
        <v>154</v>
      </c>
      <c r="CF2" t="s">
        <v>154</v>
      </c>
      <c r="CG2" t="s">
        <v>155</v>
      </c>
      <c r="CH2" t="s">
        <v>155</v>
      </c>
      <c r="CI2" t="s">
        <v>155</v>
      </c>
      <c r="CJ2" t="s">
        <v>154</v>
      </c>
      <c r="CK2" t="s">
        <v>155</v>
      </c>
      <c r="CL2" t="s">
        <v>155</v>
      </c>
      <c r="CM2" t="s">
        <v>154</v>
      </c>
      <c r="CN2" t="s">
        <v>155</v>
      </c>
      <c r="CO2" t="s">
        <v>155</v>
      </c>
      <c r="CP2" t="s">
        <v>156</v>
      </c>
      <c r="CQ2" t="s">
        <v>157</v>
      </c>
      <c r="CR2" t="s">
        <v>158</v>
      </c>
      <c r="CS2" t="s">
        <v>159</v>
      </c>
      <c r="CT2" t="s">
        <v>160</v>
      </c>
      <c r="CU2" t="s">
        <v>161</v>
      </c>
      <c r="CV2" t="s">
        <v>162</v>
      </c>
      <c r="CW2" t="s">
        <v>163</v>
      </c>
      <c r="CX2" t="s">
        <v>164</v>
      </c>
      <c r="CY2" t="s">
        <v>165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173</v>
      </c>
      <c r="DH2" t="s">
        <v>174</v>
      </c>
      <c r="DI2" t="s">
        <v>175</v>
      </c>
      <c r="DJ2" t="s">
        <v>155</v>
      </c>
      <c r="DK2" t="s">
        <v>155</v>
      </c>
      <c r="DL2" t="s">
        <v>154</v>
      </c>
      <c r="DM2" t="s">
        <v>154</v>
      </c>
      <c r="DN2" t="s">
        <v>154</v>
      </c>
      <c r="DO2" t="s">
        <v>176</v>
      </c>
      <c r="DP2" t="s">
        <v>155</v>
      </c>
      <c r="DQ2" t="s">
        <v>155</v>
      </c>
      <c r="DR2" t="s">
        <v>176</v>
      </c>
      <c r="DS2" t="s">
        <v>155</v>
      </c>
      <c r="DT2" t="s">
        <v>154</v>
      </c>
      <c r="DU2" t="s">
        <v>154</v>
      </c>
      <c r="DV2" t="s">
        <v>155</v>
      </c>
      <c r="DW2" t="s">
        <v>155</v>
      </c>
      <c r="DX2" t="s">
        <v>176</v>
      </c>
      <c r="DY2" t="s">
        <v>176</v>
      </c>
      <c r="DZ2" s="5">
        <v>0.47</v>
      </c>
      <c r="EA2" s="5">
        <v>0.32</v>
      </c>
      <c r="EB2" s="5">
        <v>0.15</v>
      </c>
      <c r="EC2" s="5">
        <v>0.35</v>
      </c>
      <c r="ED2" s="5">
        <v>0.35</v>
      </c>
      <c r="EE2" s="5">
        <v>0.29</v>
      </c>
      <c r="EF2" t="s">
        <v>177</v>
      </c>
      <c r="EG2" t="s">
        <v>178</v>
      </c>
      <c r="EH2" t="s">
        <v>179</v>
      </c>
      <c r="EI2" t="s">
        <v>180</v>
      </c>
      <c r="EJ2" s="6">
        <v>42195.105358796296</v>
      </c>
      <c r="EK2" t="s">
        <v>181</v>
      </c>
      <c r="EL2" t="s">
        <v>154</v>
      </c>
      <c r="EM2" t="s">
        <v>182</v>
      </c>
    </row>
    <row r="3" spans="1:143" ht="14.25">
      <c r="A3" t="s">
        <v>146</v>
      </c>
      <c r="B3" t="s">
        <v>147</v>
      </c>
      <c r="C3" t="s">
        <v>148</v>
      </c>
      <c r="D3" t="s">
        <v>149</v>
      </c>
      <c r="E3" t="s">
        <v>150</v>
      </c>
      <c r="F3" t="s">
        <v>151</v>
      </c>
      <c r="G3" t="s">
        <v>152</v>
      </c>
      <c r="H3" t="s">
        <v>153</v>
      </c>
      <c r="I3" t="s">
        <v>154</v>
      </c>
      <c r="J3" t="s">
        <v>154</v>
      </c>
      <c r="K3" t="s">
        <v>155</v>
      </c>
      <c r="L3" t="s">
        <v>154</v>
      </c>
      <c r="M3" t="s">
        <v>155</v>
      </c>
      <c r="N3" t="s">
        <v>155</v>
      </c>
      <c r="O3" t="s">
        <v>155</v>
      </c>
      <c r="P3" t="s">
        <v>154</v>
      </c>
      <c r="Q3" t="s">
        <v>154</v>
      </c>
      <c r="R3" t="s">
        <v>155</v>
      </c>
      <c r="S3" t="s">
        <v>155</v>
      </c>
      <c r="T3" t="s">
        <v>154</v>
      </c>
      <c r="U3" t="s">
        <v>154</v>
      </c>
      <c r="V3" t="s">
        <v>154</v>
      </c>
      <c r="W3" t="s">
        <v>154</v>
      </c>
      <c r="X3" t="s">
        <v>155</v>
      </c>
      <c r="Y3" t="s">
        <v>154</v>
      </c>
      <c r="Z3" t="s">
        <v>155</v>
      </c>
      <c r="AA3" t="s">
        <v>155</v>
      </c>
      <c r="AB3" t="s">
        <v>155</v>
      </c>
      <c r="AC3" t="s">
        <v>155</v>
      </c>
      <c r="AD3" t="s">
        <v>155</v>
      </c>
      <c r="AE3" t="s">
        <v>154</v>
      </c>
      <c r="AF3" t="s">
        <v>154</v>
      </c>
      <c r="AG3" t="s">
        <v>154</v>
      </c>
      <c r="AH3" t="s">
        <v>155</v>
      </c>
      <c r="AI3" t="s">
        <v>154</v>
      </c>
      <c r="AJ3" t="s">
        <v>154</v>
      </c>
      <c r="AK3" t="s">
        <v>155</v>
      </c>
      <c r="AL3" t="s">
        <v>155</v>
      </c>
      <c r="AM3" t="s">
        <v>155</v>
      </c>
      <c r="AN3" t="s">
        <v>154</v>
      </c>
      <c r="AO3" t="s">
        <v>155</v>
      </c>
      <c r="AP3" t="s">
        <v>155</v>
      </c>
      <c r="AQ3" t="s">
        <v>154</v>
      </c>
      <c r="AR3" t="s">
        <v>155</v>
      </c>
      <c r="AS3" t="s">
        <v>154</v>
      </c>
      <c r="AT3" t="s">
        <v>155</v>
      </c>
      <c r="AU3" t="s">
        <v>154</v>
      </c>
      <c r="AV3" t="s">
        <v>154</v>
      </c>
      <c r="AW3" t="s">
        <v>155</v>
      </c>
      <c r="AX3" t="s">
        <v>154</v>
      </c>
      <c r="AY3" t="s">
        <v>154</v>
      </c>
      <c r="AZ3" t="s">
        <v>154</v>
      </c>
      <c r="BA3" t="s">
        <v>155</v>
      </c>
      <c r="BB3" t="s">
        <v>155</v>
      </c>
      <c r="BC3" t="s">
        <v>155</v>
      </c>
      <c r="BD3" t="s">
        <v>154</v>
      </c>
      <c r="BE3" t="s">
        <v>154</v>
      </c>
      <c r="BF3" t="s">
        <v>154</v>
      </c>
      <c r="BG3" t="s">
        <v>155</v>
      </c>
      <c r="BH3" t="s">
        <v>154</v>
      </c>
      <c r="BI3" t="s">
        <v>155</v>
      </c>
      <c r="BJ3" t="s">
        <v>154</v>
      </c>
      <c r="BK3" t="s">
        <v>154</v>
      </c>
      <c r="BL3" t="s">
        <v>154</v>
      </c>
      <c r="BM3" t="s">
        <v>155</v>
      </c>
      <c r="BN3" t="s">
        <v>155</v>
      </c>
      <c r="BO3" t="s">
        <v>155</v>
      </c>
      <c r="BP3" t="s">
        <v>154</v>
      </c>
      <c r="BQ3" t="s">
        <v>155</v>
      </c>
      <c r="BR3" t="s">
        <v>154</v>
      </c>
      <c r="BS3" t="s">
        <v>154</v>
      </c>
      <c r="BT3" t="s">
        <v>154</v>
      </c>
      <c r="BU3" t="s">
        <v>155</v>
      </c>
      <c r="BV3" t="s">
        <v>155</v>
      </c>
      <c r="BW3" t="s">
        <v>154</v>
      </c>
      <c r="BX3" t="s">
        <v>154</v>
      </c>
      <c r="BY3" t="s">
        <v>155</v>
      </c>
      <c r="BZ3" t="s">
        <v>154</v>
      </c>
      <c r="CA3" t="s">
        <v>155</v>
      </c>
      <c r="CB3" t="s">
        <v>155</v>
      </c>
      <c r="CC3" t="s">
        <v>155</v>
      </c>
      <c r="CD3" t="s">
        <v>155</v>
      </c>
      <c r="CE3" t="s">
        <v>154</v>
      </c>
      <c r="CF3" t="s">
        <v>154</v>
      </c>
      <c r="CG3" t="s">
        <v>155</v>
      </c>
      <c r="CH3" t="s">
        <v>154</v>
      </c>
      <c r="CI3" t="s">
        <v>154</v>
      </c>
      <c r="CJ3" t="s">
        <v>155</v>
      </c>
      <c r="CK3" t="s">
        <v>155</v>
      </c>
      <c r="CL3" t="s">
        <v>154</v>
      </c>
      <c r="CM3" t="s">
        <v>155</v>
      </c>
      <c r="CN3" t="s">
        <v>154</v>
      </c>
      <c r="CO3" t="s">
        <v>154</v>
      </c>
      <c r="CP3" t="s">
        <v>183</v>
      </c>
      <c r="CQ3" t="s">
        <v>184</v>
      </c>
      <c r="CR3" t="s">
        <v>185</v>
      </c>
      <c r="CS3" t="s">
        <v>186</v>
      </c>
      <c r="CT3" t="s">
        <v>187</v>
      </c>
      <c r="CU3" t="s">
        <v>188</v>
      </c>
      <c r="CV3" t="s">
        <v>189</v>
      </c>
      <c r="CW3" t="s">
        <v>190</v>
      </c>
      <c r="CX3" t="s">
        <v>191</v>
      </c>
      <c r="CY3" t="s">
        <v>192</v>
      </c>
      <c r="CZ3" t="s">
        <v>166</v>
      </c>
      <c r="DA3" t="s">
        <v>193</v>
      </c>
      <c r="DB3" t="s">
        <v>194</v>
      </c>
      <c r="DC3" t="s">
        <v>169</v>
      </c>
      <c r="DD3" t="s">
        <v>170</v>
      </c>
      <c r="DE3" t="s">
        <v>195</v>
      </c>
      <c r="DF3" t="s">
        <v>196</v>
      </c>
      <c r="DG3" t="s">
        <v>197</v>
      </c>
      <c r="DH3" t="s">
        <v>198</v>
      </c>
      <c r="DI3" t="s">
        <v>199</v>
      </c>
      <c r="DJ3" t="s">
        <v>154</v>
      </c>
      <c r="DK3" t="s">
        <v>155</v>
      </c>
      <c r="DL3" t="s">
        <v>155</v>
      </c>
      <c r="DM3" t="s">
        <v>155</v>
      </c>
      <c r="DN3" t="s">
        <v>176</v>
      </c>
      <c r="DO3" t="s">
        <v>154</v>
      </c>
      <c r="DP3" t="s">
        <v>176</v>
      </c>
      <c r="DQ3" t="s">
        <v>176</v>
      </c>
      <c r="DR3" t="s">
        <v>176</v>
      </c>
      <c r="DS3" t="s">
        <v>176</v>
      </c>
      <c r="DT3" t="s">
        <v>176</v>
      </c>
      <c r="DU3" t="s">
        <v>176</v>
      </c>
      <c r="DV3" t="s">
        <v>155</v>
      </c>
      <c r="DW3" t="s">
        <v>176</v>
      </c>
      <c r="DX3" t="s">
        <v>176</v>
      </c>
      <c r="DY3" t="s">
        <v>154</v>
      </c>
      <c r="DZ3" s="5">
        <v>0.5</v>
      </c>
      <c r="EA3" s="5">
        <v>0.26</v>
      </c>
      <c r="EB3" s="5">
        <v>0.38</v>
      </c>
      <c r="EC3" s="5">
        <v>0.29</v>
      </c>
      <c r="ED3" s="5">
        <v>0.06</v>
      </c>
      <c r="EE3" s="5">
        <v>0.29</v>
      </c>
      <c r="EF3" t="s">
        <v>200</v>
      </c>
      <c r="EG3" t="s">
        <v>201</v>
      </c>
      <c r="EH3" t="s">
        <v>202</v>
      </c>
      <c r="EI3" t="s">
        <v>203</v>
      </c>
      <c r="EJ3" s="6">
        <v>42195.11699074074</v>
      </c>
      <c r="EK3" t="s">
        <v>181</v>
      </c>
      <c r="EL3" t="s">
        <v>154</v>
      </c>
      <c r="EM3" t="s">
        <v>182</v>
      </c>
    </row>
    <row r="4" spans="1:143" ht="14.25">
      <c r="A4" t="s">
        <v>146</v>
      </c>
      <c r="B4" t="s">
        <v>147</v>
      </c>
      <c r="C4" t="s">
        <v>148</v>
      </c>
      <c r="D4" t="s">
        <v>149</v>
      </c>
      <c r="E4" t="s">
        <v>150</v>
      </c>
      <c r="F4" t="s">
        <v>151</v>
      </c>
      <c r="G4" t="s">
        <v>152</v>
      </c>
      <c r="H4" t="s">
        <v>153</v>
      </c>
      <c r="I4" t="s">
        <v>154</v>
      </c>
      <c r="J4" t="s">
        <v>154</v>
      </c>
      <c r="K4" t="s">
        <v>154</v>
      </c>
      <c r="L4" t="s">
        <v>155</v>
      </c>
      <c r="M4" t="s">
        <v>155</v>
      </c>
      <c r="N4" t="s">
        <v>155</v>
      </c>
      <c r="O4" t="s">
        <v>155</v>
      </c>
      <c r="P4" t="s">
        <v>154</v>
      </c>
      <c r="Q4" t="s">
        <v>154</v>
      </c>
      <c r="R4" t="s">
        <v>155</v>
      </c>
      <c r="S4" t="s">
        <v>154</v>
      </c>
      <c r="T4" t="s">
        <v>155</v>
      </c>
      <c r="U4" t="s">
        <v>154</v>
      </c>
      <c r="V4" t="s">
        <v>155</v>
      </c>
      <c r="W4" t="s">
        <v>155</v>
      </c>
      <c r="X4" t="s">
        <v>154</v>
      </c>
      <c r="Y4" t="s">
        <v>154</v>
      </c>
      <c r="Z4" t="s">
        <v>155</v>
      </c>
      <c r="AA4" t="s">
        <v>155</v>
      </c>
      <c r="AB4" t="s">
        <v>154</v>
      </c>
      <c r="AC4" t="s">
        <v>154</v>
      </c>
      <c r="AD4" t="s">
        <v>155</v>
      </c>
      <c r="AE4" t="s">
        <v>155</v>
      </c>
      <c r="AF4" t="s">
        <v>155</v>
      </c>
      <c r="AG4" t="s">
        <v>155</v>
      </c>
      <c r="AH4" t="s">
        <v>154</v>
      </c>
      <c r="AI4" t="s">
        <v>154</v>
      </c>
      <c r="AJ4" t="s">
        <v>155</v>
      </c>
      <c r="AK4" t="s">
        <v>155</v>
      </c>
      <c r="AL4" t="s">
        <v>154</v>
      </c>
      <c r="AM4" t="s">
        <v>154</v>
      </c>
      <c r="AN4" t="s">
        <v>155</v>
      </c>
      <c r="AO4" t="s">
        <v>155</v>
      </c>
      <c r="AP4" t="s">
        <v>155</v>
      </c>
      <c r="AQ4" t="s">
        <v>154</v>
      </c>
      <c r="AR4" t="s">
        <v>155</v>
      </c>
      <c r="AS4" t="s">
        <v>155</v>
      </c>
      <c r="AT4" t="s">
        <v>154</v>
      </c>
      <c r="AU4" t="s">
        <v>155</v>
      </c>
      <c r="AV4" t="s">
        <v>154</v>
      </c>
      <c r="AW4" t="s">
        <v>154</v>
      </c>
      <c r="AX4" t="s">
        <v>155</v>
      </c>
      <c r="AY4" t="s">
        <v>155</v>
      </c>
      <c r="AZ4" t="s">
        <v>155</v>
      </c>
      <c r="BA4" t="s">
        <v>154</v>
      </c>
      <c r="BB4" t="s">
        <v>155</v>
      </c>
      <c r="BC4" t="s">
        <v>154</v>
      </c>
      <c r="BD4" t="s">
        <v>155</v>
      </c>
      <c r="BE4" t="s">
        <v>154</v>
      </c>
      <c r="BF4" t="s">
        <v>154</v>
      </c>
      <c r="BG4" t="s">
        <v>155</v>
      </c>
      <c r="BH4" t="s">
        <v>155</v>
      </c>
      <c r="BI4" t="s">
        <v>155</v>
      </c>
      <c r="BJ4" t="s">
        <v>155</v>
      </c>
      <c r="BK4" t="s">
        <v>154</v>
      </c>
      <c r="BL4" t="s">
        <v>154</v>
      </c>
      <c r="BM4" t="s">
        <v>154</v>
      </c>
      <c r="BN4" t="s">
        <v>155</v>
      </c>
      <c r="BO4" t="s">
        <v>155</v>
      </c>
      <c r="BP4" t="s">
        <v>155</v>
      </c>
      <c r="BQ4" t="s">
        <v>154</v>
      </c>
      <c r="BR4" t="s">
        <v>155</v>
      </c>
      <c r="BS4" t="s">
        <v>155</v>
      </c>
      <c r="BT4" t="s">
        <v>154</v>
      </c>
      <c r="BU4" t="s">
        <v>155</v>
      </c>
      <c r="BV4" t="s">
        <v>154</v>
      </c>
      <c r="BW4" t="s">
        <v>155</v>
      </c>
      <c r="BX4" t="s">
        <v>155</v>
      </c>
      <c r="BY4" t="s">
        <v>155</v>
      </c>
      <c r="BZ4" t="s">
        <v>154</v>
      </c>
      <c r="CA4" t="s">
        <v>155</v>
      </c>
      <c r="CB4" t="s">
        <v>154</v>
      </c>
      <c r="CC4" t="s">
        <v>154</v>
      </c>
      <c r="CD4" t="s">
        <v>154</v>
      </c>
      <c r="CE4" t="s">
        <v>155</v>
      </c>
      <c r="CF4" t="s">
        <v>154</v>
      </c>
      <c r="CG4" t="s">
        <v>155</v>
      </c>
      <c r="CH4" t="s">
        <v>155</v>
      </c>
      <c r="CI4" t="s">
        <v>154</v>
      </c>
      <c r="CJ4" t="s">
        <v>155</v>
      </c>
      <c r="CK4" t="s">
        <v>154</v>
      </c>
      <c r="CL4" t="s">
        <v>155</v>
      </c>
      <c r="CM4" t="s">
        <v>154</v>
      </c>
      <c r="CN4" t="s">
        <v>155</v>
      </c>
      <c r="CO4" t="s">
        <v>154</v>
      </c>
      <c r="CP4" t="s">
        <v>204</v>
      </c>
      <c r="CQ4" t="s">
        <v>205</v>
      </c>
      <c r="CR4" t="s">
        <v>206</v>
      </c>
      <c r="CS4" t="s">
        <v>207</v>
      </c>
      <c r="CT4" t="s">
        <v>187</v>
      </c>
      <c r="CU4" t="s">
        <v>161</v>
      </c>
      <c r="CV4" t="s">
        <v>208</v>
      </c>
      <c r="CW4" t="s">
        <v>209</v>
      </c>
      <c r="CX4" t="s">
        <v>210</v>
      </c>
      <c r="CY4" t="s">
        <v>165</v>
      </c>
      <c r="CZ4" t="s">
        <v>211</v>
      </c>
      <c r="DA4" t="s">
        <v>212</v>
      </c>
      <c r="DB4" t="s">
        <v>213</v>
      </c>
      <c r="DC4" t="s">
        <v>214</v>
      </c>
      <c r="DD4" t="s">
        <v>215</v>
      </c>
      <c r="DE4" t="s">
        <v>216</v>
      </c>
      <c r="DF4" t="s">
        <v>217</v>
      </c>
      <c r="DG4" t="s">
        <v>197</v>
      </c>
      <c r="DH4" t="s">
        <v>218</v>
      </c>
      <c r="DI4" t="s">
        <v>219</v>
      </c>
      <c r="DJ4" t="s">
        <v>176</v>
      </c>
      <c r="DK4" t="s">
        <v>155</v>
      </c>
      <c r="DL4" t="s">
        <v>154</v>
      </c>
      <c r="DM4" t="s">
        <v>155</v>
      </c>
      <c r="DN4" t="s">
        <v>155</v>
      </c>
      <c r="DO4" t="s">
        <v>154</v>
      </c>
      <c r="DP4" t="s">
        <v>176</v>
      </c>
      <c r="DQ4" t="s">
        <v>176</v>
      </c>
      <c r="DR4" t="s">
        <v>154</v>
      </c>
      <c r="DS4" t="s">
        <v>154</v>
      </c>
      <c r="DT4" t="s">
        <v>176</v>
      </c>
      <c r="DU4" t="s">
        <v>176</v>
      </c>
      <c r="DV4" t="s">
        <v>176</v>
      </c>
      <c r="DW4" t="s">
        <v>176</v>
      </c>
      <c r="DX4" t="s">
        <v>176</v>
      </c>
      <c r="DY4" t="s">
        <v>155</v>
      </c>
      <c r="DZ4" s="5">
        <v>0.41</v>
      </c>
      <c r="EA4" s="5">
        <v>0.24</v>
      </c>
      <c r="EB4" s="5">
        <v>0.29</v>
      </c>
      <c r="EC4" s="5">
        <v>0.38</v>
      </c>
      <c r="ED4" s="5">
        <v>0.32</v>
      </c>
      <c r="EE4" s="5">
        <v>0.32</v>
      </c>
      <c r="EF4" t="s">
        <v>220</v>
      </c>
      <c r="EG4" t="s">
        <v>221</v>
      </c>
      <c r="EH4" t="s">
        <v>222</v>
      </c>
      <c r="EI4" t="s">
        <v>223</v>
      </c>
      <c r="EJ4" s="6">
        <v>42195.12017361111</v>
      </c>
      <c r="EK4" t="s">
        <v>181</v>
      </c>
      <c r="EL4" t="s">
        <v>154</v>
      </c>
      <c r="EM4" t="s">
        <v>182</v>
      </c>
    </row>
    <row r="5" spans="1:143" ht="14.25">
      <c r="A5" t="s">
        <v>146</v>
      </c>
      <c r="B5" t="s">
        <v>147</v>
      </c>
      <c r="C5" t="s">
        <v>148</v>
      </c>
      <c r="D5" t="s">
        <v>149</v>
      </c>
      <c r="E5" t="s">
        <v>150</v>
      </c>
      <c r="F5" t="s">
        <v>151</v>
      </c>
      <c r="G5" t="s">
        <v>152</v>
      </c>
      <c r="H5" t="s">
        <v>153</v>
      </c>
      <c r="I5" t="s">
        <v>154</v>
      </c>
      <c r="J5" t="s">
        <v>154</v>
      </c>
      <c r="K5" t="s">
        <v>154</v>
      </c>
      <c r="L5" t="s">
        <v>154</v>
      </c>
      <c r="M5" t="s">
        <v>154</v>
      </c>
      <c r="N5" t="s">
        <v>154</v>
      </c>
      <c r="O5" t="s">
        <v>154</v>
      </c>
      <c r="P5" t="s">
        <v>155</v>
      </c>
      <c r="Q5" t="s">
        <v>155</v>
      </c>
      <c r="R5" t="s">
        <v>155</v>
      </c>
      <c r="S5" t="s">
        <v>155</v>
      </c>
      <c r="T5" t="s">
        <v>155</v>
      </c>
      <c r="U5" t="s">
        <v>154</v>
      </c>
      <c r="V5" t="s">
        <v>155</v>
      </c>
      <c r="W5" t="s">
        <v>154</v>
      </c>
      <c r="X5" t="s">
        <v>155</v>
      </c>
      <c r="Y5" t="s">
        <v>154</v>
      </c>
      <c r="Z5" t="s">
        <v>154</v>
      </c>
      <c r="AA5" t="s">
        <v>155</v>
      </c>
      <c r="AB5" t="s">
        <v>155</v>
      </c>
      <c r="AC5" t="s">
        <v>155</v>
      </c>
      <c r="AD5" t="s">
        <v>154</v>
      </c>
      <c r="AE5" t="s">
        <v>154</v>
      </c>
      <c r="AF5" t="s">
        <v>154</v>
      </c>
      <c r="AG5" t="s">
        <v>155</v>
      </c>
      <c r="AH5" t="s">
        <v>155</v>
      </c>
      <c r="AI5" t="s">
        <v>154</v>
      </c>
      <c r="AJ5" t="s">
        <v>154</v>
      </c>
      <c r="AK5" t="s">
        <v>155</v>
      </c>
      <c r="AL5" t="s">
        <v>154</v>
      </c>
      <c r="AM5" t="s">
        <v>154</v>
      </c>
      <c r="AN5" t="s">
        <v>154</v>
      </c>
      <c r="AO5" t="s">
        <v>155</v>
      </c>
      <c r="AP5" t="s">
        <v>155</v>
      </c>
      <c r="AQ5" t="s">
        <v>155</v>
      </c>
      <c r="AR5" t="s">
        <v>155</v>
      </c>
      <c r="AS5" t="s">
        <v>155</v>
      </c>
      <c r="AT5" t="s">
        <v>155</v>
      </c>
      <c r="AU5" t="s">
        <v>155</v>
      </c>
      <c r="AV5" t="s">
        <v>155</v>
      </c>
      <c r="AW5" t="s">
        <v>154</v>
      </c>
      <c r="AX5" t="s">
        <v>155</v>
      </c>
      <c r="AY5" t="s">
        <v>154</v>
      </c>
      <c r="AZ5" t="s">
        <v>155</v>
      </c>
      <c r="BA5" t="s">
        <v>155</v>
      </c>
      <c r="BB5" t="s">
        <v>155</v>
      </c>
      <c r="BC5" t="s">
        <v>154</v>
      </c>
      <c r="BD5" t="s">
        <v>154</v>
      </c>
      <c r="BE5" t="s">
        <v>155</v>
      </c>
      <c r="BF5" t="s">
        <v>155</v>
      </c>
      <c r="BG5" t="s">
        <v>155</v>
      </c>
      <c r="BH5" t="s">
        <v>155</v>
      </c>
      <c r="BI5" t="s">
        <v>155</v>
      </c>
      <c r="BJ5" t="s">
        <v>155</v>
      </c>
      <c r="BK5" t="s">
        <v>155</v>
      </c>
      <c r="BL5" t="s">
        <v>155</v>
      </c>
      <c r="BM5" t="s">
        <v>154</v>
      </c>
      <c r="BN5" t="s">
        <v>154</v>
      </c>
      <c r="BO5" t="s">
        <v>155</v>
      </c>
      <c r="BP5" t="s">
        <v>154</v>
      </c>
      <c r="BQ5" t="s">
        <v>154</v>
      </c>
      <c r="BR5" t="s">
        <v>154</v>
      </c>
      <c r="BS5" t="s">
        <v>154</v>
      </c>
      <c r="BT5" t="s">
        <v>154</v>
      </c>
      <c r="BU5" t="s">
        <v>155</v>
      </c>
      <c r="BV5" t="s">
        <v>154</v>
      </c>
      <c r="BW5" t="s">
        <v>154</v>
      </c>
      <c r="BX5" t="s">
        <v>154</v>
      </c>
      <c r="BY5" t="s">
        <v>155</v>
      </c>
      <c r="BZ5" t="s">
        <v>154</v>
      </c>
      <c r="CA5" t="s">
        <v>154</v>
      </c>
      <c r="CB5" t="s">
        <v>154</v>
      </c>
      <c r="CC5" t="s">
        <v>154</v>
      </c>
      <c r="CD5" t="s">
        <v>155</v>
      </c>
      <c r="CE5" t="s">
        <v>155</v>
      </c>
      <c r="CF5" t="s">
        <v>154</v>
      </c>
      <c r="CG5" t="s">
        <v>155</v>
      </c>
      <c r="CH5" t="s">
        <v>155</v>
      </c>
      <c r="CI5" t="s">
        <v>154</v>
      </c>
      <c r="CJ5" t="s">
        <v>154</v>
      </c>
      <c r="CK5" t="s">
        <v>155</v>
      </c>
      <c r="CL5" t="s">
        <v>155</v>
      </c>
      <c r="CM5" t="s">
        <v>155</v>
      </c>
      <c r="CN5" t="s">
        <v>154</v>
      </c>
      <c r="CO5" t="s">
        <v>154</v>
      </c>
      <c r="CP5" t="s">
        <v>224</v>
      </c>
      <c r="CQ5" t="s">
        <v>225</v>
      </c>
      <c r="CR5" t="s">
        <v>226</v>
      </c>
      <c r="CS5" t="s">
        <v>227</v>
      </c>
      <c r="CT5" t="s">
        <v>187</v>
      </c>
      <c r="CU5" t="s">
        <v>228</v>
      </c>
      <c r="CV5" t="s">
        <v>229</v>
      </c>
      <c r="CW5" t="s">
        <v>163</v>
      </c>
      <c r="CX5" t="s">
        <v>230</v>
      </c>
      <c r="CY5" t="s">
        <v>165</v>
      </c>
      <c r="CZ5" t="s">
        <v>231</v>
      </c>
      <c r="DA5" t="s">
        <v>232</v>
      </c>
      <c r="DB5" t="s">
        <v>233</v>
      </c>
      <c r="DC5" t="s">
        <v>214</v>
      </c>
      <c r="DD5" t="s">
        <v>234</v>
      </c>
      <c r="DE5" t="s">
        <v>235</v>
      </c>
      <c r="DF5" t="s">
        <v>196</v>
      </c>
      <c r="DG5" t="s">
        <v>173</v>
      </c>
      <c r="DH5" t="s">
        <v>236</v>
      </c>
      <c r="DI5" t="s">
        <v>237</v>
      </c>
      <c r="DJ5" t="s">
        <v>155</v>
      </c>
      <c r="DK5" t="s">
        <v>155</v>
      </c>
      <c r="DL5" t="s">
        <v>155</v>
      </c>
      <c r="DM5" t="s">
        <v>155</v>
      </c>
      <c r="DN5" t="s">
        <v>155</v>
      </c>
      <c r="DO5" t="s">
        <v>155</v>
      </c>
      <c r="DP5" t="s">
        <v>155</v>
      </c>
      <c r="DQ5" t="s">
        <v>155</v>
      </c>
      <c r="DR5" t="s">
        <v>155</v>
      </c>
      <c r="DS5" t="s">
        <v>155</v>
      </c>
      <c r="DT5" t="s">
        <v>155</v>
      </c>
      <c r="DU5" t="s">
        <v>176</v>
      </c>
      <c r="DV5" t="s">
        <v>155</v>
      </c>
      <c r="DW5" t="s">
        <v>155</v>
      </c>
      <c r="DX5" t="s">
        <v>155</v>
      </c>
      <c r="DY5" t="s">
        <v>155</v>
      </c>
      <c r="DZ5" s="5">
        <v>0.32</v>
      </c>
      <c r="EA5" s="5">
        <v>0.29</v>
      </c>
      <c r="EB5" s="5">
        <v>0.24</v>
      </c>
      <c r="EC5" s="5">
        <v>0.29</v>
      </c>
      <c r="ED5" s="5">
        <v>0.38</v>
      </c>
      <c r="EE5" s="5">
        <v>0.32</v>
      </c>
      <c r="EF5" t="s">
        <v>238</v>
      </c>
      <c r="EG5" t="s">
        <v>239</v>
      </c>
      <c r="EH5" t="s">
        <v>240</v>
      </c>
      <c r="EI5" t="s">
        <v>241</v>
      </c>
      <c r="EJ5" s="6">
        <v>42195.121782407405</v>
      </c>
      <c r="EK5" t="s">
        <v>181</v>
      </c>
      <c r="EL5" t="s">
        <v>154</v>
      </c>
      <c r="EM5" t="s">
        <v>182</v>
      </c>
    </row>
    <row r="6" spans="1:143" ht="14.25">
      <c r="A6" t="s">
        <v>146</v>
      </c>
      <c r="B6" t="s">
        <v>147</v>
      </c>
      <c r="C6" t="s">
        <v>148</v>
      </c>
      <c r="D6" t="s">
        <v>149</v>
      </c>
      <c r="E6" t="s">
        <v>150</v>
      </c>
      <c r="F6" t="s">
        <v>151</v>
      </c>
      <c r="G6" t="s">
        <v>152</v>
      </c>
      <c r="H6" t="s">
        <v>153</v>
      </c>
      <c r="I6" t="s">
        <v>154</v>
      </c>
      <c r="J6" t="s">
        <v>155</v>
      </c>
      <c r="K6" t="s">
        <v>155</v>
      </c>
      <c r="L6" t="s">
        <v>154</v>
      </c>
      <c r="M6" t="s">
        <v>154</v>
      </c>
      <c r="N6" t="s">
        <v>155</v>
      </c>
      <c r="O6" t="s">
        <v>155</v>
      </c>
      <c r="P6" t="s">
        <v>154</v>
      </c>
      <c r="Q6" t="s">
        <v>155</v>
      </c>
      <c r="R6" t="s">
        <v>155</v>
      </c>
      <c r="S6" t="s">
        <v>155</v>
      </c>
      <c r="T6" t="s">
        <v>155</v>
      </c>
      <c r="U6" t="s">
        <v>155</v>
      </c>
      <c r="V6" t="s">
        <v>154</v>
      </c>
      <c r="W6" t="s">
        <v>155</v>
      </c>
      <c r="X6" t="s">
        <v>154</v>
      </c>
      <c r="Y6" t="s">
        <v>155</v>
      </c>
      <c r="Z6" t="s">
        <v>155</v>
      </c>
      <c r="AA6" t="s">
        <v>155</v>
      </c>
      <c r="AB6" t="s">
        <v>154</v>
      </c>
      <c r="AC6" t="s">
        <v>155</v>
      </c>
      <c r="AD6" t="s">
        <v>154</v>
      </c>
      <c r="AE6" t="s">
        <v>155</v>
      </c>
      <c r="AF6" t="s">
        <v>155</v>
      </c>
      <c r="AG6" t="s">
        <v>154</v>
      </c>
      <c r="AH6" t="s">
        <v>154</v>
      </c>
      <c r="AI6" t="s">
        <v>154</v>
      </c>
      <c r="AJ6" t="s">
        <v>155</v>
      </c>
      <c r="AK6" t="s">
        <v>154</v>
      </c>
      <c r="AL6" t="s">
        <v>154</v>
      </c>
      <c r="AM6" t="s">
        <v>155</v>
      </c>
      <c r="AN6" t="s">
        <v>154</v>
      </c>
      <c r="AO6" t="s">
        <v>155</v>
      </c>
      <c r="AP6" t="s">
        <v>155</v>
      </c>
      <c r="AQ6" t="s">
        <v>155</v>
      </c>
      <c r="AR6" t="s">
        <v>154</v>
      </c>
      <c r="AS6" t="s">
        <v>155</v>
      </c>
      <c r="AT6" t="s">
        <v>154</v>
      </c>
      <c r="AU6" t="s">
        <v>154</v>
      </c>
      <c r="AV6" t="s">
        <v>155</v>
      </c>
      <c r="AW6" t="s">
        <v>155</v>
      </c>
      <c r="AX6" t="s">
        <v>155</v>
      </c>
      <c r="AY6" t="s">
        <v>154</v>
      </c>
      <c r="AZ6" t="s">
        <v>154</v>
      </c>
      <c r="BA6" t="s">
        <v>155</v>
      </c>
      <c r="BB6" t="s">
        <v>154</v>
      </c>
      <c r="BC6" t="s">
        <v>155</v>
      </c>
      <c r="BD6" t="s">
        <v>155</v>
      </c>
      <c r="BE6" t="s">
        <v>155</v>
      </c>
      <c r="BF6" t="s">
        <v>155</v>
      </c>
      <c r="BG6" t="s">
        <v>154</v>
      </c>
      <c r="BH6" t="s">
        <v>155</v>
      </c>
      <c r="BI6" t="s">
        <v>154</v>
      </c>
      <c r="BJ6" t="s">
        <v>155</v>
      </c>
      <c r="BK6" t="s">
        <v>155</v>
      </c>
      <c r="BL6" t="s">
        <v>154</v>
      </c>
      <c r="BM6" t="s">
        <v>154</v>
      </c>
      <c r="BN6" t="s">
        <v>155</v>
      </c>
      <c r="BO6" t="s">
        <v>154</v>
      </c>
      <c r="BP6" t="s">
        <v>154</v>
      </c>
      <c r="BQ6" t="s">
        <v>155</v>
      </c>
      <c r="BR6" t="s">
        <v>155</v>
      </c>
      <c r="BS6" t="s">
        <v>155</v>
      </c>
      <c r="BT6" t="s">
        <v>154</v>
      </c>
      <c r="BU6" t="s">
        <v>155</v>
      </c>
      <c r="BV6" t="s">
        <v>154</v>
      </c>
      <c r="BW6" t="s">
        <v>155</v>
      </c>
      <c r="BX6" t="s">
        <v>154</v>
      </c>
      <c r="BY6" t="s">
        <v>155</v>
      </c>
      <c r="BZ6" t="s">
        <v>154</v>
      </c>
      <c r="CA6" t="s">
        <v>155</v>
      </c>
      <c r="CB6" t="s">
        <v>154</v>
      </c>
      <c r="CC6" t="s">
        <v>155</v>
      </c>
      <c r="CD6" t="s">
        <v>155</v>
      </c>
      <c r="CE6" t="s">
        <v>154</v>
      </c>
      <c r="CF6" t="s">
        <v>155</v>
      </c>
      <c r="CG6" t="s">
        <v>154</v>
      </c>
      <c r="CH6" t="s">
        <v>154</v>
      </c>
      <c r="CI6" t="s">
        <v>154</v>
      </c>
      <c r="CJ6" t="s">
        <v>155</v>
      </c>
      <c r="CK6" t="s">
        <v>155</v>
      </c>
      <c r="CL6" t="s">
        <v>155</v>
      </c>
      <c r="CM6" t="s">
        <v>155</v>
      </c>
      <c r="CN6" t="s">
        <v>154</v>
      </c>
      <c r="CO6" t="s">
        <v>155</v>
      </c>
      <c r="CP6" t="s">
        <v>242</v>
      </c>
      <c r="CQ6" t="s">
        <v>225</v>
      </c>
      <c r="CR6" t="s">
        <v>206</v>
      </c>
      <c r="CS6" t="s">
        <v>186</v>
      </c>
      <c r="CT6" t="s">
        <v>243</v>
      </c>
      <c r="CU6" t="s">
        <v>228</v>
      </c>
      <c r="CV6" t="s">
        <v>244</v>
      </c>
      <c r="CW6" t="s">
        <v>163</v>
      </c>
      <c r="CX6" t="s">
        <v>230</v>
      </c>
      <c r="CY6" t="s">
        <v>245</v>
      </c>
      <c r="CZ6" t="s">
        <v>246</v>
      </c>
      <c r="DA6" t="s">
        <v>232</v>
      </c>
      <c r="DB6" t="s">
        <v>168</v>
      </c>
      <c r="DC6" t="s">
        <v>247</v>
      </c>
      <c r="DD6" t="s">
        <v>215</v>
      </c>
      <c r="DE6" t="s">
        <v>248</v>
      </c>
      <c r="DF6" t="s">
        <v>172</v>
      </c>
      <c r="DG6" t="s">
        <v>249</v>
      </c>
      <c r="DH6" t="s">
        <v>236</v>
      </c>
      <c r="DI6" t="s">
        <v>237</v>
      </c>
      <c r="DJ6" t="s">
        <v>176</v>
      </c>
      <c r="DK6" t="s">
        <v>155</v>
      </c>
      <c r="DL6" t="s">
        <v>155</v>
      </c>
      <c r="DM6" t="s">
        <v>155</v>
      </c>
      <c r="DN6" t="s">
        <v>155</v>
      </c>
      <c r="DO6" t="s">
        <v>155</v>
      </c>
      <c r="DP6" t="s">
        <v>176</v>
      </c>
      <c r="DQ6" t="s">
        <v>176</v>
      </c>
      <c r="DR6" t="s">
        <v>155</v>
      </c>
      <c r="DS6" t="s">
        <v>155</v>
      </c>
      <c r="DT6" t="s">
        <v>176</v>
      </c>
      <c r="DU6" t="s">
        <v>176</v>
      </c>
      <c r="DV6" t="s">
        <v>176</v>
      </c>
      <c r="DW6" t="s">
        <v>176</v>
      </c>
      <c r="DX6" t="s">
        <v>176</v>
      </c>
      <c r="DY6" t="s">
        <v>155</v>
      </c>
      <c r="DZ6" s="5">
        <v>0.26</v>
      </c>
      <c r="EA6" s="5">
        <v>0.24</v>
      </c>
      <c r="EB6" s="5">
        <v>0.41</v>
      </c>
      <c r="EC6" s="5">
        <v>0.29</v>
      </c>
      <c r="ED6" s="5">
        <v>0.44</v>
      </c>
      <c r="EE6" s="5">
        <v>0.38</v>
      </c>
      <c r="EF6" t="s">
        <v>238</v>
      </c>
      <c r="EG6" t="s">
        <v>250</v>
      </c>
      <c r="EH6" t="s">
        <v>222</v>
      </c>
      <c r="EI6" t="s">
        <v>251</v>
      </c>
      <c r="EJ6" s="6">
        <v>42195.1225</v>
      </c>
      <c r="EK6" t="s">
        <v>181</v>
      </c>
      <c r="EL6" t="s">
        <v>154</v>
      </c>
      <c r="EM6" t="s">
        <v>182</v>
      </c>
    </row>
    <row r="7" spans="1:143" ht="14.25">
      <c r="A7" t="s">
        <v>146</v>
      </c>
      <c r="B7" t="s">
        <v>147</v>
      </c>
      <c r="C7" t="s">
        <v>148</v>
      </c>
      <c r="D7" t="s">
        <v>149</v>
      </c>
      <c r="E7" t="s">
        <v>150</v>
      </c>
      <c r="F7" t="s">
        <v>151</v>
      </c>
      <c r="G7" t="s">
        <v>152</v>
      </c>
      <c r="H7" t="s">
        <v>153</v>
      </c>
      <c r="I7" t="s">
        <v>154</v>
      </c>
      <c r="J7" t="s">
        <v>154</v>
      </c>
      <c r="K7" t="s">
        <v>155</v>
      </c>
      <c r="L7" t="s">
        <v>155</v>
      </c>
      <c r="M7" t="s">
        <v>154</v>
      </c>
      <c r="N7" t="s">
        <v>154</v>
      </c>
      <c r="O7" t="s">
        <v>155</v>
      </c>
      <c r="P7" t="s">
        <v>155</v>
      </c>
      <c r="Q7" t="s">
        <v>154</v>
      </c>
      <c r="R7" t="s">
        <v>155</v>
      </c>
      <c r="S7" t="s">
        <v>154</v>
      </c>
      <c r="T7" t="s">
        <v>155</v>
      </c>
      <c r="U7" t="s">
        <v>155</v>
      </c>
      <c r="V7" t="s">
        <v>155</v>
      </c>
      <c r="W7" t="s">
        <v>154</v>
      </c>
      <c r="X7" t="s">
        <v>154</v>
      </c>
      <c r="Y7" t="s">
        <v>155</v>
      </c>
      <c r="Z7" t="s">
        <v>154</v>
      </c>
      <c r="AA7" t="s">
        <v>154</v>
      </c>
      <c r="AB7" t="s">
        <v>154</v>
      </c>
      <c r="AC7" t="s">
        <v>154</v>
      </c>
      <c r="AD7" t="s">
        <v>154</v>
      </c>
      <c r="AE7" t="s">
        <v>155</v>
      </c>
      <c r="AF7" t="s">
        <v>155</v>
      </c>
      <c r="AG7" t="s">
        <v>154</v>
      </c>
      <c r="AH7" t="s">
        <v>155</v>
      </c>
      <c r="AI7" t="s">
        <v>154</v>
      </c>
      <c r="AJ7" t="s">
        <v>154</v>
      </c>
      <c r="AK7" t="s">
        <v>155</v>
      </c>
      <c r="AL7" t="s">
        <v>155</v>
      </c>
      <c r="AM7" t="s">
        <v>154</v>
      </c>
      <c r="AN7" t="s">
        <v>155</v>
      </c>
      <c r="AO7" t="s">
        <v>154</v>
      </c>
      <c r="AP7" t="s">
        <v>155</v>
      </c>
      <c r="AQ7" t="s">
        <v>155</v>
      </c>
      <c r="AR7" t="s">
        <v>154</v>
      </c>
      <c r="AS7" t="s">
        <v>154</v>
      </c>
      <c r="AT7" t="s">
        <v>155</v>
      </c>
      <c r="AU7" t="s">
        <v>155</v>
      </c>
      <c r="AV7" t="s">
        <v>155</v>
      </c>
      <c r="AW7" t="s">
        <v>154</v>
      </c>
      <c r="AX7" t="s">
        <v>155</v>
      </c>
      <c r="AY7" t="s">
        <v>154</v>
      </c>
      <c r="AZ7" t="s">
        <v>154</v>
      </c>
      <c r="BA7" t="s">
        <v>154</v>
      </c>
      <c r="BB7" t="s">
        <v>155</v>
      </c>
      <c r="BC7" t="s">
        <v>155</v>
      </c>
      <c r="BD7" t="s">
        <v>155</v>
      </c>
      <c r="BE7" t="s">
        <v>154</v>
      </c>
      <c r="BF7" t="s">
        <v>154</v>
      </c>
      <c r="BG7" t="s">
        <v>154</v>
      </c>
      <c r="BH7" t="s">
        <v>155</v>
      </c>
      <c r="BI7" t="s">
        <v>154</v>
      </c>
      <c r="BJ7" t="s">
        <v>155</v>
      </c>
      <c r="BK7" t="s">
        <v>154</v>
      </c>
      <c r="BL7" t="s">
        <v>155</v>
      </c>
      <c r="BM7" t="s">
        <v>154</v>
      </c>
      <c r="BN7" t="s">
        <v>154</v>
      </c>
      <c r="BO7" t="s">
        <v>154</v>
      </c>
      <c r="BP7" t="s">
        <v>154</v>
      </c>
      <c r="BQ7" t="s">
        <v>155</v>
      </c>
      <c r="BR7" t="s">
        <v>155</v>
      </c>
      <c r="BS7" t="s">
        <v>155</v>
      </c>
      <c r="BT7" t="s">
        <v>154</v>
      </c>
      <c r="BU7" t="s">
        <v>154</v>
      </c>
      <c r="BV7" t="s">
        <v>154</v>
      </c>
      <c r="BW7" t="s">
        <v>155</v>
      </c>
      <c r="BX7" t="s">
        <v>155</v>
      </c>
      <c r="BY7" t="s">
        <v>155</v>
      </c>
      <c r="BZ7" t="s">
        <v>154</v>
      </c>
      <c r="CA7" t="s">
        <v>155</v>
      </c>
      <c r="CB7" t="s">
        <v>155</v>
      </c>
      <c r="CC7" t="s">
        <v>155</v>
      </c>
      <c r="CD7" t="s">
        <v>154</v>
      </c>
      <c r="CE7" t="s">
        <v>154</v>
      </c>
      <c r="CF7" t="s">
        <v>154</v>
      </c>
      <c r="CG7" t="s">
        <v>154</v>
      </c>
      <c r="CH7" t="s">
        <v>154</v>
      </c>
      <c r="CI7" t="s">
        <v>154</v>
      </c>
      <c r="CJ7" t="s">
        <v>154</v>
      </c>
      <c r="CK7" t="s">
        <v>155</v>
      </c>
      <c r="CL7" t="s">
        <v>155</v>
      </c>
      <c r="CM7" t="s">
        <v>154</v>
      </c>
      <c r="CN7" t="s">
        <v>155</v>
      </c>
      <c r="CO7" t="s">
        <v>155</v>
      </c>
      <c r="CP7" t="s">
        <v>242</v>
      </c>
      <c r="CQ7" t="s">
        <v>225</v>
      </c>
      <c r="CR7" t="s">
        <v>206</v>
      </c>
      <c r="CS7" t="s">
        <v>207</v>
      </c>
      <c r="CT7" t="s">
        <v>187</v>
      </c>
      <c r="CU7" t="s">
        <v>188</v>
      </c>
      <c r="CV7" t="s">
        <v>252</v>
      </c>
      <c r="CW7" t="s">
        <v>253</v>
      </c>
      <c r="CX7" t="s">
        <v>191</v>
      </c>
      <c r="CY7" t="s">
        <v>254</v>
      </c>
      <c r="CZ7" t="s">
        <v>255</v>
      </c>
      <c r="DA7" t="s">
        <v>167</v>
      </c>
      <c r="DB7" t="s">
        <v>233</v>
      </c>
      <c r="DC7" t="s">
        <v>256</v>
      </c>
      <c r="DD7" t="s">
        <v>257</v>
      </c>
      <c r="DE7" t="s">
        <v>248</v>
      </c>
      <c r="DF7" t="s">
        <v>258</v>
      </c>
      <c r="DG7" t="s">
        <v>259</v>
      </c>
      <c r="DH7" t="s">
        <v>218</v>
      </c>
      <c r="DI7" t="s">
        <v>260</v>
      </c>
      <c r="DJ7" t="s">
        <v>155</v>
      </c>
      <c r="DK7" t="s">
        <v>155</v>
      </c>
      <c r="DL7" t="s">
        <v>155</v>
      </c>
      <c r="DM7" t="s">
        <v>155</v>
      </c>
      <c r="DN7" t="s">
        <v>155</v>
      </c>
      <c r="DO7" t="s">
        <v>176</v>
      </c>
      <c r="DP7" t="s">
        <v>155</v>
      </c>
      <c r="DQ7" t="s">
        <v>155</v>
      </c>
      <c r="DR7" t="s">
        <v>155</v>
      </c>
      <c r="DS7" t="s">
        <v>176</v>
      </c>
      <c r="DT7" t="s">
        <v>155</v>
      </c>
      <c r="DU7" t="s">
        <v>176</v>
      </c>
      <c r="DV7" t="s">
        <v>176</v>
      </c>
      <c r="DW7" t="s">
        <v>176</v>
      </c>
      <c r="DX7" t="s">
        <v>176</v>
      </c>
      <c r="DY7" t="s">
        <v>155</v>
      </c>
      <c r="DZ7" s="5">
        <v>0.29</v>
      </c>
      <c r="EA7" s="5">
        <v>0.38</v>
      </c>
      <c r="EB7" s="5">
        <v>0.35</v>
      </c>
      <c r="EC7" s="5">
        <v>0.24</v>
      </c>
      <c r="ED7" s="5">
        <v>0.32</v>
      </c>
      <c r="EE7" s="5">
        <v>0.18</v>
      </c>
      <c r="EF7" t="s">
        <v>261</v>
      </c>
      <c r="EG7" t="s">
        <v>262</v>
      </c>
      <c r="EH7" t="s">
        <v>263</v>
      </c>
      <c r="EI7" t="s">
        <v>264</v>
      </c>
      <c r="EJ7" s="6">
        <v>42195.126180555555</v>
      </c>
      <c r="EK7" t="s">
        <v>181</v>
      </c>
      <c r="EL7" t="s">
        <v>154</v>
      </c>
      <c r="EM7" t="s">
        <v>182</v>
      </c>
    </row>
    <row r="8" spans="1:143" ht="14.25">
      <c r="A8" t="s">
        <v>146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152</v>
      </c>
      <c r="H8" t="s">
        <v>153</v>
      </c>
      <c r="I8" t="s">
        <v>154</v>
      </c>
      <c r="J8" t="s">
        <v>155</v>
      </c>
      <c r="K8" t="s">
        <v>155</v>
      </c>
      <c r="L8" t="s">
        <v>154</v>
      </c>
      <c r="M8" t="s">
        <v>154</v>
      </c>
      <c r="N8" t="s">
        <v>154</v>
      </c>
      <c r="O8" t="s">
        <v>154</v>
      </c>
      <c r="P8" t="s">
        <v>155</v>
      </c>
      <c r="Q8" t="s">
        <v>154</v>
      </c>
      <c r="R8" t="s">
        <v>155</v>
      </c>
      <c r="S8" t="s">
        <v>154</v>
      </c>
      <c r="T8" t="s">
        <v>155</v>
      </c>
      <c r="U8" t="s">
        <v>155</v>
      </c>
      <c r="V8" t="s">
        <v>155</v>
      </c>
      <c r="W8" t="s">
        <v>155</v>
      </c>
      <c r="X8" t="s">
        <v>155</v>
      </c>
      <c r="Y8" t="s">
        <v>155</v>
      </c>
      <c r="Z8" t="s">
        <v>155</v>
      </c>
      <c r="AA8" t="s">
        <v>155</v>
      </c>
      <c r="AB8" t="s">
        <v>154</v>
      </c>
      <c r="AC8" t="s">
        <v>154</v>
      </c>
      <c r="AD8" t="s">
        <v>154</v>
      </c>
      <c r="AE8" t="s">
        <v>155</v>
      </c>
      <c r="AF8" t="s">
        <v>155</v>
      </c>
      <c r="AG8" t="s">
        <v>155</v>
      </c>
      <c r="AH8" t="s">
        <v>154</v>
      </c>
      <c r="AI8" t="s">
        <v>154</v>
      </c>
      <c r="AJ8" t="s">
        <v>154</v>
      </c>
      <c r="AK8" t="s">
        <v>154</v>
      </c>
      <c r="AL8" t="s">
        <v>155</v>
      </c>
      <c r="AM8" t="s">
        <v>155</v>
      </c>
      <c r="AN8" t="s">
        <v>155</v>
      </c>
      <c r="AO8" t="s">
        <v>154</v>
      </c>
      <c r="AP8" t="s">
        <v>155</v>
      </c>
      <c r="AQ8" t="s">
        <v>154</v>
      </c>
      <c r="AR8" t="s">
        <v>155</v>
      </c>
      <c r="AS8" t="s">
        <v>155</v>
      </c>
      <c r="AT8" t="s">
        <v>155</v>
      </c>
      <c r="AU8" t="s">
        <v>155</v>
      </c>
      <c r="AV8" t="s">
        <v>155</v>
      </c>
      <c r="AW8" t="s">
        <v>154</v>
      </c>
      <c r="AX8" t="s">
        <v>155</v>
      </c>
      <c r="AY8" t="s">
        <v>155</v>
      </c>
      <c r="AZ8" t="s">
        <v>155</v>
      </c>
      <c r="BA8" t="s">
        <v>154</v>
      </c>
      <c r="BB8" t="s">
        <v>155</v>
      </c>
      <c r="BC8" t="s">
        <v>154</v>
      </c>
      <c r="BD8" t="s">
        <v>155</v>
      </c>
      <c r="BE8" t="s">
        <v>155</v>
      </c>
      <c r="BF8" t="s">
        <v>154</v>
      </c>
      <c r="BG8" t="s">
        <v>154</v>
      </c>
      <c r="BH8" t="s">
        <v>154</v>
      </c>
      <c r="BI8" t="s">
        <v>154</v>
      </c>
      <c r="BJ8" t="s">
        <v>154</v>
      </c>
      <c r="BK8" t="s">
        <v>154</v>
      </c>
      <c r="BL8" t="s">
        <v>154</v>
      </c>
      <c r="BM8" t="s">
        <v>155</v>
      </c>
      <c r="BN8" t="s">
        <v>155</v>
      </c>
      <c r="BO8" t="s">
        <v>155</v>
      </c>
      <c r="BP8" t="s">
        <v>155</v>
      </c>
      <c r="BQ8" t="s">
        <v>154</v>
      </c>
      <c r="BR8" t="s">
        <v>154</v>
      </c>
      <c r="BS8" t="s">
        <v>155</v>
      </c>
      <c r="BT8" t="s">
        <v>154</v>
      </c>
      <c r="BU8" t="s">
        <v>154</v>
      </c>
      <c r="BV8" t="s">
        <v>155</v>
      </c>
      <c r="BW8" t="s">
        <v>154</v>
      </c>
      <c r="BX8" t="s">
        <v>154</v>
      </c>
      <c r="BY8" t="s">
        <v>154</v>
      </c>
      <c r="BZ8" t="s">
        <v>154</v>
      </c>
      <c r="CA8" t="s">
        <v>155</v>
      </c>
      <c r="CB8" t="s">
        <v>154</v>
      </c>
      <c r="CC8" t="s">
        <v>154</v>
      </c>
      <c r="CD8" t="s">
        <v>155</v>
      </c>
      <c r="CE8" t="s">
        <v>155</v>
      </c>
      <c r="CF8" t="s">
        <v>154</v>
      </c>
      <c r="CG8" t="s">
        <v>155</v>
      </c>
      <c r="CH8" t="s">
        <v>155</v>
      </c>
      <c r="CI8" t="s">
        <v>154</v>
      </c>
      <c r="CJ8" t="s">
        <v>155</v>
      </c>
      <c r="CK8" t="s">
        <v>154</v>
      </c>
      <c r="CL8" t="s">
        <v>154</v>
      </c>
      <c r="CM8" t="s">
        <v>154</v>
      </c>
      <c r="CN8" t="s">
        <v>155</v>
      </c>
      <c r="CO8" t="s">
        <v>154</v>
      </c>
      <c r="CP8" t="s">
        <v>183</v>
      </c>
      <c r="CQ8" t="s">
        <v>157</v>
      </c>
      <c r="CR8" t="s">
        <v>265</v>
      </c>
      <c r="CS8" t="s">
        <v>207</v>
      </c>
      <c r="CT8" t="s">
        <v>266</v>
      </c>
      <c r="CU8" t="s">
        <v>228</v>
      </c>
      <c r="CV8" t="s">
        <v>162</v>
      </c>
      <c r="CW8" t="s">
        <v>209</v>
      </c>
      <c r="CX8" t="s">
        <v>210</v>
      </c>
      <c r="CY8" t="s">
        <v>192</v>
      </c>
      <c r="CZ8" t="s">
        <v>246</v>
      </c>
      <c r="DA8" t="s">
        <v>212</v>
      </c>
      <c r="DB8" t="s">
        <v>194</v>
      </c>
      <c r="DC8" t="s">
        <v>267</v>
      </c>
      <c r="DD8" t="s">
        <v>257</v>
      </c>
      <c r="DE8" t="s">
        <v>195</v>
      </c>
      <c r="DF8" t="s">
        <v>258</v>
      </c>
      <c r="DG8" t="s">
        <v>173</v>
      </c>
      <c r="DH8" t="s">
        <v>198</v>
      </c>
      <c r="DI8" t="s">
        <v>199</v>
      </c>
      <c r="DJ8" t="s">
        <v>155</v>
      </c>
      <c r="DK8" t="s">
        <v>155</v>
      </c>
      <c r="DL8" t="s">
        <v>155</v>
      </c>
      <c r="DM8" t="s">
        <v>155</v>
      </c>
      <c r="DN8" t="s">
        <v>155</v>
      </c>
      <c r="DO8" t="s">
        <v>176</v>
      </c>
      <c r="DP8" t="s">
        <v>155</v>
      </c>
      <c r="DQ8" t="s">
        <v>155</v>
      </c>
      <c r="DR8" t="s">
        <v>176</v>
      </c>
      <c r="DS8" t="s">
        <v>176</v>
      </c>
      <c r="DT8" t="s">
        <v>155</v>
      </c>
      <c r="DU8" t="s">
        <v>155</v>
      </c>
      <c r="DV8" t="s">
        <v>155</v>
      </c>
      <c r="DW8" t="s">
        <v>155</v>
      </c>
      <c r="DX8" t="s">
        <v>176</v>
      </c>
      <c r="DY8" t="s">
        <v>176</v>
      </c>
      <c r="DZ8" s="5">
        <v>0.21</v>
      </c>
      <c r="EA8" s="5">
        <v>0.32</v>
      </c>
      <c r="EB8" s="5">
        <v>0.29</v>
      </c>
      <c r="EC8" s="5">
        <v>0.47</v>
      </c>
      <c r="ED8" s="5">
        <v>0.29</v>
      </c>
      <c r="EE8" s="5">
        <v>0.26</v>
      </c>
      <c r="EF8" t="s">
        <v>220</v>
      </c>
      <c r="EG8" t="s">
        <v>268</v>
      </c>
      <c r="EH8" t="s">
        <v>269</v>
      </c>
      <c r="EI8" t="s">
        <v>270</v>
      </c>
      <c r="EJ8" s="6">
        <v>42195.136412037034</v>
      </c>
      <c r="EK8" t="s">
        <v>181</v>
      </c>
      <c r="EL8" t="s">
        <v>154</v>
      </c>
      <c r="EM8" t="s">
        <v>182</v>
      </c>
    </row>
    <row r="9" spans="1:143" ht="14.25">
      <c r="A9" t="s">
        <v>146</v>
      </c>
      <c r="B9" t="s">
        <v>147</v>
      </c>
      <c r="C9" t="s">
        <v>148</v>
      </c>
      <c r="D9" t="s">
        <v>149</v>
      </c>
      <c r="E9" t="s">
        <v>150</v>
      </c>
      <c r="F9" t="s">
        <v>151</v>
      </c>
      <c r="G9" t="s">
        <v>152</v>
      </c>
      <c r="H9" t="s">
        <v>153</v>
      </c>
      <c r="I9" t="s">
        <v>155</v>
      </c>
      <c r="J9" t="s">
        <v>155</v>
      </c>
      <c r="K9" t="s">
        <v>154</v>
      </c>
      <c r="L9" t="s">
        <v>154</v>
      </c>
      <c r="M9" t="s">
        <v>154</v>
      </c>
      <c r="N9" t="s">
        <v>154</v>
      </c>
      <c r="O9" t="s">
        <v>154</v>
      </c>
      <c r="P9" t="s">
        <v>154</v>
      </c>
      <c r="Q9" t="s">
        <v>154</v>
      </c>
      <c r="R9" t="s">
        <v>154</v>
      </c>
      <c r="S9" t="s">
        <v>154</v>
      </c>
      <c r="T9" t="s">
        <v>154</v>
      </c>
      <c r="U9" t="s">
        <v>154</v>
      </c>
      <c r="V9" t="s">
        <v>154</v>
      </c>
      <c r="W9" t="s">
        <v>154</v>
      </c>
      <c r="X9" t="s">
        <v>155</v>
      </c>
      <c r="Y9" t="s">
        <v>154</v>
      </c>
      <c r="Z9" t="s">
        <v>154</v>
      </c>
      <c r="AA9" t="s">
        <v>154</v>
      </c>
      <c r="AB9" t="s">
        <v>154</v>
      </c>
      <c r="AC9" t="s">
        <v>154</v>
      </c>
      <c r="AD9" t="s">
        <v>154</v>
      </c>
      <c r="AE9" t="s">
        <v>154</v>
      </c>
      <c r="AF9" t="s">
        <v>154</v>
      </c>
      <c r="AG9" t="s">
        <v>154</v>
      </c>
      <c r="AH9" t="s">
        <v>154</v>
      </c>
      <c r="AI9" t="s">
        <v>154</v>
      </c>
      <c r="AJ9" t="s">
        <v>154</v>
      </c>
      <c r="AK9" t="s">
        <v>154</v>
      </c>
      <c r="AL9" t="s">
        <v>154</v>
      </c>
      <c r="AM9" t="s">
        <v>155</v>
      </c>
      <c r="AN9" t="s">
        <v>154</v>
      </c>
      <c r="AO9" t="s">
        <v>154</v>
      </c>
      <c r="AP9" t="s">
        <v>154</v>
      </c>
      <c r="AQ9" t="s">
        <v>154</v>
      </c>
      <c r="AR9" t="s">
        <v>154</v>
      </c>
      <c r="AS9" t="s">
        <v>154</v>
      </c>
      <c r="AT9" t="s">
        <v>154</v>
      </c>
      <c r="AU9" t="s">
        <v>154</v>
      </c>
      <c r="AV9" t="s">
        <v>154</v>
      </c>
      <c r="AW9" t="s">
        <v>154</v>
      </c>
      <c r="AX9" t="s">
        <v>154</v>
      </c>
      <c r="AY9" t="s">
        <v>154</v>
      </c>
      <c r="AZ9" t="s">
        <v>154</v>
      </c>
      <c r="BA9" t="s">
        <v>154</v>
      </c>
      <c r="BB9" t="s">
        <v>155</v>
      </c>
      <c r="BC9" t="s">
        <v>154</v>
      </c>
      <c r="BD9" t="s">
        <v>154</v>
      </c>
      <c r="BE9" t="s">
        <v>154</v>
      </c>
      <c r="BF9" t="s">
        <v>154</v>
      </c>
      <c r="BG9" t="s">
        <v>154</v>
      </c>
      <c r="BH9" t="s">
        <v>154</v>
      </c>
      <c r="BI9" t="s">
        <v>154</v>
      </c>
      <c r="BJ9" t="s">
        <v>154</v>
      </c>
      <c r="BK9" t="s">
        <v>154</v>
      </c>
      <c r="BL9" t="s">
        <v>154</v>
      </c>
      <c r="BM9" t="s">
        <v>154</v>
      </c>
      <c r="BN9" t="s">
        <v>154</v>
      </c>
      <c r="BO9" t="s">
        <v>154</v>
      </c>
      <c r="BP9" t="s">
        <v>154</v>
      </c>
      <c r="BQ9" t="s">
        <v>154</v>
      </c>
      <c r="BR9" t="s">
        <v>155</v>
      </c>
      <c r="BS9" t="s">
        <v>154</v>
      </c>
      <c r="BT9" t="s">
        <v>154</v>
      </c>
      <c r="BU9" t="s">
        <v>154</v>
      </c>
      <c r="BV9" t="s">
        <v>154</v>
      </c>
      <c r="BW9" t="s">
        <v>154</v>
      </c>
      <c r="BX9" t="s">
        <v>154</v>
      </c>
      <c r="BY9" t="s">
        <v>154</v>
      </c>
      <c r="BZ9" t="s">
        <v>154</v>
      </c>
      <c r="CA9" t="s">
        <v>154</v>
      </c>
      <c r="CB9" t="s">
        <v>154</v>
      </c>
      <c r="CC9" t="s">
        <v>154</v>
      </c>
      <c r="CD9" t="s">
        <v>154</v>
      </c>
      <c r="CE9" t="s">
        <v>154</v>
      </c>
      <c r="CF9" t="s">
        <v>154</v>
      </c>
      <c r="CG9" t="s">
        <v>154</v>
      </c>
      <c r="CH9" t="s">
        <v>154</v>
      </c>
      <c r="CI9" t="s">
        <v>154</v>
      </c>
      <c r="CJ9" t="s">
        <v>154</v>
      </c>
      <c r="CK9" t="s">
        <v>155</v>
      </c>
      <c r="CL9" t="s">
        <v>154</v>
      </c>
      <c r="CM9" t="s">
        <v>154</v>
      </c>
      <c r="CN9" t="s">
        <v>154</v>
      </c>
      <c r="CO9" t="s">
        <v>154</v>
      </c>
      <c r="CP9" t="s">
        <v>156</v>
      </c>
      <c r="CQ9" t="s">
        <v>271</v>
      </c>
      <c r="CR9" t="s">
        <v>272</v>
      </c>
      <c r="CS9" t="s">
        <v>207</v>
      </c>
      <c r="CT9" t="s">
        <v>266</v>
      </c>
      <c r="CU9" t="s">
        <v>188</v>
      </c>
      <c r="CV9" t="s">
        <v>189</v>
      </c>
      <c r="CW9" t="s">
        <v>209</v>
      </c>
      <c r="CX9" t="s">
        <v>230</v>
      </c>
      <c r="CY9" t="s">
        <v>273</v>
      </c>
      <c r="CZ9" t="s">
        <v>255</v>
      </c>
      <c r="DA9" t="s">
        <v>274</v>
      </c>
      <c r="DB9" t="s">
        <v>213</v>
      </c>
      <c r="DC9" t="s">
        <v>275</v>
      </c>
      <c r="DD9" t="s">
        <v>170</v>
      </c>
      <c r="DE9" t="s">
        <v>248</v>
      </c>
      <c r="DF9" t="s">
        <v>276</v>
      </c>
      <c r="DG9" t="s">
        <v>259</v>
      </c>
      <c r="DH9" t="s">
        <v>236</v>
      </c>
      <c r="DI9" t="s">
        <v>277</v>
      </c>
      <c r="DJ9" t="s">
        <v>154</v>
      </c>
      <c r="DK9" t="s">
        <v>154</v>
      </c>
      <c r="DL9" t="s">
        <v>155</v>
      </c>
      <c r="DM9" t="s">
        <v>155</v>
      </c>
      <c r="DN9" t="s">
        <v>155</v>
      </c>
      <c r="DO9" t="s">
        <v>155</v>
      </c>
      <c r="DP9" t="s">
        <v>154</v>
      </c>
      <c r="DQ9" t="s">
        <v>154</v>
      </c>
      <c r="DR9" t="s">
        <v>154</v>
      </c>
      <c r="DS9" t="s">
        <v>154</v>
      </c>
      <c r="DT9" t="s">
        <v>154</v>
      </c>
      <c r="DU9" t="s">
        <v>176</v>
      </c>
      <c r="DV9" t="s">
        <v>154</v>
      </c>
      <c r="DW9" t="s">
        <v>154</v>
      </c>
      <c r="DX9" t="s">
        <v>154</v>
      </c>
      <c r="DY9" t="s">
        <v>154</v>
      </c>
      <c r="DZ9" s="5">
        <v>0.03</v>
      </c>
      <c r="EA9" s="5">
        <v>0.09</v>
      </c>
      <c r="EB9" s="5">
        <v>0.12</v>
      </c>
      <c r="EC9" s="5">
        <v>0.24</v>
      </c>
      <c r="ED9" s="5">
        <v>0.18</v>
      </c>
      <c r="EE9" s="5">
        <v>0.12</v>
      </c>
      <c r="EF9" t="s">
        <v>238</v>
      </c>
      <c r="EG9" t="s">
        <v>278</v>
      </c>
      <c r="EH9" t="s">
        <v>240</v>
      </c>
      <c r="EI9" t="s">
        <v>279</v>
      </c>
      <c r="EJ9" s="6">
        <v>42195.1746412037</v>
      </c>
      <c r="EK9" t="s">
        <v>181</v>
      </c>
      <c r="EL9" t="s">
        <v>154</v>
      </c>
      <c r="EM9" t="s">
        <v>182</v>
      </c>
    </row>
    <row r="10" spans="1:143" ht="14.25">
      <c r="A10" t="s">
        <v>146</v>
      </c>
      <c r="B10" t="s">
        <v>147</v>
      </c>
      <c r="C10" t="s">
        <v>148</v>
      </c>
      <c r="D10" t="s">
        <v>149</v>
      </c>
      <c r="E10" t="s">
        <v>150</v>
      </c>
      <c r="F10" t="s">
        <v>151</v>
      </c>
      <c r="G10" t="s">
        <v>152</v>
      </c>
      <c r="H10" t="s">
        <v>153</v>
      </c>
      <c r="I10" t="s">
        <v>155</v>
      </c>
      <c r="J10" t="s">
        <v>154</v>
      </c>
      <c r="K10" t="s">
        <v>154</v>
      </c>
      <c r="L10" t="s">
        <v>154</v>
      </c>
      <c r="M10" t="s">
        <v>154</v>
      </c>
      <c r="N10" t="s">
        <v>154</v>
      </c>
      <c r="O10" t="s">
        <v>154</v>
      </c>
      <c r="P10" t="s">
        <v>154</v>
      </c>
      <c r="Q10" t="s">
        <v>154</v>
      </c>
      <c r="R10" t="s">
        <v>154</v>
      </c>
      <c r="S10" t="s">
        <v>154</v>
      </c>
      <c r="T10" t="s">
        <v>154</v>
      </c>
      <c r="U10" t="s">
        <v>154</v>
      </c>
      <c r="V10" t="s">
        <v>154</v>
      </c>
      <c r="W10" t="s">
        <v>155</v>
      </c>
      <c r="X10" t="s">
        <v>154</v>
      </c>
      <c r="Y10" t="s">
        <v>154</v>
      </c>
      <c r="Z10" t="s">
        <v>154</v>
      </c>
      <c r="AA10" t="s">
        <v>154</v>
      </c>
      <c r="AB10" t="s">
        <v>154</v>
      </c>
      <c r="AC10" t="s">
        <v>154</v>
      </c>
      <c r="AD10" t="s">
        <v>154</v>
      </c>
      <c r="AE10" t="s">
        <v>154</v>
      </c>
      <c r="AF10" t="s">
        <v>154</v>
      </c>
      <c r="AG10" t="s">
        <v>154</v>
      </c>
      <c r="AH10" t="s">
        <v>154</v>
      </c>
      <c r="AI10" t="s">
        <v>155</v>
      </c>
      <c r="AJ10" t="s">
        <v>154</v>
      </c>
      <c r="AK10" t="s">
        <v>154</v>
      </c>
      <c r="AL10" t="s">
        <v>154</v>
      </c>
      <c r="AM10" t="s">
        <v>154</v>
      </c>
      <c r="AN10" t="s">
        <v>154</v>
      </c>
      <c r="AO10" t="s">
        <v>154</v>
      </c>
      <c r="AP10" t="s">
        <v>154</v>
      </c>
      <c r="AQ10" t="s">
        <v>154</v>
      </c>
      <c r="AR10" t="s">
        <v>154</v>
      </c>
      <c r="AS10" t="s">
        <v>154</v>
      </c>
      <c r="AT10" t="s">
        <v>154</v>
      </c>
      <c r="AU10" t="s">
        <v>154</v>
      </c>
      <c r="AV10" t="s">
        <v>154</v>
      </c>
      <c r="AW10" t="s">
        <v>154</v>
      </c>
      <c r="AX10" t="s">
        <v>155</v>
      </c>
      <c r="AY10" t="s">
        <v>154</v>
      </c>
      <c r="AZ10" t="s">
        <v>154</v>
      </c>
      <c r="BA10" t="s">
        <v>154</v>
      </c>
      <c r="BB10" t="s">
        <v>154</v>
      </c>
      <c r="BC10" t="s">
        <v>154</v>
      </c>
      <c r="BD10" t="s">
        <v>154</v>
      </c>
      <c r="BE10" t="s">
        <v>154</v>
      </c>
      <c r="BF10" t="s">
        <v>154</v>
      </c>
      <c r="BG10" t="s">
        <v>154</v>
      </c>
      <c r="BH10" t="s">
        <v>154</v>
      </c>
      <c r="BI10" t="s">
        <v>154</v>
      </c>
      <c r="BJ10" t="s">
        <v>154</v>
      </c>
      <c r="BK10" t="s">
        <v>154</v>
      </c>
      <c r="BL10" t="s">
        <v>155</v>
      </c>
      <c r="BM10" t="s">
        <v>154</v>
      </c>
      <c r="BN10" t="s">
        <v>154</v>
      </c>
      <c r="BO10" t="s">
        <v>154</v>
      </c>
      <c r="BP10" t="s">
        <v>154</v>
      </c>
      <c r="BQ10" t="s">
        <v>154</v>
      </c>
      <c r="BR10" t="s">
        <v>154</v>
      </c>
      <c r="BS10" t="s">
        <v>154</v>
      </c>
      <c r="BT10" t="s">
        <v>154</v>
      </c>
      <c r="BU10" t="s">
        <v>154</v>
      </c>
      <c r="BV10" t="s">
        <v>154</v>
      </c>
      <c r="BW10" t="s">
        <v>154</v>
      </c>
      <c r="BX10" t="s">
        <v>154</v>
      </c>
      <c r="BY10" t="s">
        <v>154</v>
      </c>
      <c r="BZ10" t="s">
        <v>155</v>
      </c>
      <c r="CA10" t="s">
        <v>154</v>
      </c>
      <c r="CB10" t="s">
        <v>154</v>
      </c>
      <c r="CC10" t="s">
        <v>154</v>
      </c>
      <c r="CD10" t="s">
        <v>154</v>
      </c>
      <c r="CE10" t="s">
        <v>154</v>
      </c>
      <c r="CF10" t="s">
        <v>154</v>
      </c>
      <c r="CG10" t="s">
        <v>154</v>
      </c>
      <c r="CH10" t="s">
        <v>154</v>
      </c>
      <c r="CI10" t="s">
        <v>154</v>
      </c>
      <c r="CJ10" t="s">
        <v>154</v>
      </c>
      <c r="CK10" t="s">
        <v>154</v>
      </c>
      <c r="CL10" t="s">
        <v>154</v>
      </c>
      <c r="CM10" t="s">
        <v>154</v>
      </c>
      <c r="CN10" t="s">
        <v>155</v>
      </c>
      <c r="CO10" t="s">
        <v>154</v>
      </c>
      <c r="CP10" t="s">
        <v>156</v>
      </c>
      <c r="CQ10" t="s">
        <v>157</v>
      </c>
      <c r="CR10" t="s">
        <v>272</v>
      </c>
      <c r="CS10" t="s">
        <v>280</v>
      </c>
      <c r="CT10" t="s">
        <v>266</v>
      </c>
      <c r="CU10" t="s">
        <v>161</v>
      </c>
      <c r="CV10" t="s">
        <v>162</v>
      </c>
      <c r="CW10" t="s">
        <v>209</v>
      </c>
      <c r="CX10" t="s">
        <v>164</v>
      </c>
      <c r="CY10" t="s">
        <v>192</v>
      </c>
      <c r="CZ10" t="s">
        <v>281</v>
      </c>
      <c r="DA10" t="s">
        <v>212</v>
      </c>
      <c r="DB10" t="s">
        <v>233</v>
      </c>
      <c r="DC10" t="s">
        <v>275</v>
      </c>
      <c r="DD10" t="s">
        <v>282</v>
      </c>
      <c r="DE10" t="s">
        <v>235</v>
      </c>
      <c r="DF10" t="s">
        <v>172</v>
      </c>
      <c r="DG10" t="s">
        <v>283</v>
      </c>
      <c r="DH10" t="s">
        <v>218</v>
      </c>
      <c r="DI10" t="s">
        <v>277</v>
      </c>
      <c r="DJ10" t="s">
        <v>154</v>
      </c>
      <c r="DK10" t="s">
        <v>154</v>
      </c>
      <c r="DL10" t="s">
        <v>155</v>
      </c>
      <c r="DM10" t="s">
        <v>155</v>
      </c>
      <c r="DN10" t="s">
        <v>176</v>
      </c>
      <c r="DO10" t="s">
        <v>154</v>
      </c>
      <c r="DP10" t="s">
        <v>176</v>
      </c>
      <c r="DQ10" t="s">
        <v>176</v>
      </c>
      <c r="DR10" t="s">
        <v>176</v>
      </c>
      <c r="DS10" t="s">
        <v>176</v>
      </c>
      <c r="DT10" t="s">
        <v>176</v>
      </c>
      <c r="DU10" t="s">
        <v>176</v>
      </c>
      <c r="DV10" t="s">
        <v>154</v>
      </c>
      <c r="DW10" t="s">
        <v>176</v>
      </c>
      <c r="DX10" t="s">
        <v>176</v>
      </c>
      <c r="DY10" t="s">
        <v>154</v>
      </c>
      <c r="DZ10" s="5">
        <v>0.12</v>
      </c>
      <c r="EA10" s="5">
        <v>0.15</v>
      </c>
      <c r="EB10" s="5">
        <v>0.18</v>
      </c>
      <c r="EC10" s="5">
        <v>0.09</v>
      </c>
      <c r="ED10" s="5">
        <v>0.18</v>
      </c>
      <c r="EE10" s="5">
        <v>0.06</v>
      </c>
      <c r="EF10" t="s">
        <v>200</v>
      </c>
      <c r="EG10" t="s">
        <v>284</v>
      </c>
      <c r="EH10" t="s">
        <v>202</v>
      </c>
      <c r="EI10" t="s">
        <v>285</v>
      </c>
      <c r="EJ10" s="6">
        <v>42195.177511574075</v>
      </c>
      <c r="EK10" t="s">
        <v>181</v>
      </c>
      <c r="EL10" t="s">
        <v>154</v>
      </c>
      <c r="EM10" t="s">
        <v>182</v>
      </c>
    </row>
    <row r="11" spans="1:143" ht="14.25">
      <c r="A11" t="s">
        <v>146</v>
      </c>
      <c r="B11" t="s">
        <v>147</v>
      </c>
      <c r="C11" t="s">
        <v>148</v>
      </c>
      <c r="D11" t="s">
        <v>149</v>
      </c>
      <c r="E11" t="s">
        <v>150</v>
      </c>
      <c r="F11" t="s">
        <v>151</v>
      </c>
      <c r="G11" t="s">
        <v>152</v>
      </c>
      <c r="H11" t="s">
        <v>153</v>
      </c>
      <c r="I11" t="s">
        <v>155</v>
      </c>
      <c r="J11" t="s">
        <v>155</v>
      </c>
      <c r="K11" t="s">
        <v>154</v>
      </c>
      <c r="L11" t="s">
        <v>155</v>
      </c>
      <c r="M11" t="s">
        <v>155</v>
      </c>
      <c r="N11" t="s">
        <v>155</v>
      </c>
      <c r="O11" t="s">
        <v>155</v>
      </c>
      <c r="P11" t="s">
        <v>154</v>
      </c>
      <c r="Q11" t="s">
        <v>155</v>
      </c>
      <c r="R11" t="s">
        <v>155</v>
      </c>
      <c r="S11" t="s">
        <v>155</v>
      </c>
      <c r="T11" t="s">
        <v>154</v>
      </c>
      <c r="U11" t="s">
        <v>155</v>
      </c>
      <c r="V11" t="s">
        <v>155</v>
      </c>
      <c r="W11" t="s">
        <v>155</v>
      </c>
      <c r="X11" t="s">
        <v>154</v>
      </c>
      <c r="Y11" t="s">
        <v>155</v>
      </c>
      <c r="Z11" t="s">
        <v>154</v>
      </c>
      <c r="AA11" t="s">
        <v>154</v>
      </c>
      <c r="AB11" t="s">
        <v>154</v>
      </c>
      <c r="AC11" t="s">
        <v>154</v>
      </c>
      <c r="AD11" t="s">
        <v>155</v>
      </c>
      <c r="AE11" t="s">
        <v>155</v>
      </c>
      <c r="AF11" t="s">
        <v>154</v>
      </c>
      <c r="AG11" t="s">
        <v>154</v>
      </c>
      <c r="AH11" t="s">
        <v>154</v>
      </c>
      <c r="AI11" t="s">
        <v>154</v>
      </c>
      <c r="AJ11" t="s">
        <v>155</v>
      </c>
      <c r="AK11" t="s">
        <v>155</v>
      </c>
      <c r="AL11" t="s">
        <v>154</v>
      </c>
      <c r="AM11" t="s">
        <v>155</v>
      </c>
      <c r="AN11" t="s">
        <v>155</v>
      </c>
      <c r="AO11" t="s">
        <v>154</v>
      </c>
      <c r="AP11" t="s">
        <v>155</v>
      </c>
      <c r="AQ11" t="s">
        <v>154</v>
      </c>
      <c r="AR11" t="s">
        <v>155</v>
      </c>
      <c r="AS11" t="s">
        <v>154</v>
      </c>
      <c r="AT11" t="s">
        <v>154</v>
      </c>
      <c r="AU11" t="s">
        <v>154</v>
      </c>
      <c r="AV11" t="s">
        <v>154</v>
      </c>
      <c r="AW11" t="s">
        <v>154</v>
      </c>
      <c r="AX11" t="s">
        <v>155</v>
      </c>
      <c r="AY11" t="s">
        <v>154</v>
      </c>
      <c r="AZ11" t="s">
        <v>155</v>
      </c>
      <c r="BA11" t="s">
        <v>154</v>
      </c>
      <c r="BB11" t="s">
        <v>155</v>
      </c>
      <c r="BC11" t="s">
        <v>154</v>
      </c>
      <c r="BD11" t="s">
        <v>155</v>
      </c>
      <c r="BE11" t="s">
        <v>155</v>
      </c>
      <c r="BF11" t="s">
        <v>154</v>
      </c>
      <c r="BG11" t="s">
        <v>155</v>
      </c>
      <c r="BH11" t="s">
        <v>154</v>
      </c>
      <c r="BI11" t="s">
        <v>155</v>
      </c>
      <c r="BJ11" t="s">
        <v>154</v>
      </c>
      <c r="BK11" t="s">
        <v>155</v>
      </c>
      <c r="BL11" t="s">
        <v>155</v>
      </c>
      <c r="BM11" t="s">
        <v>155</v>
      </c>
      <c r="BN11" t="s">
        <v>155</v>
      </c>
      <c r="BO11" t="s">
        <v>154</v>
      </c>
      <c r="BP11" t="s">
        <v>155</v>
      </c>
      <c r="BQ11" t="s">
        <v>155</v>
      </c>
      <c r="BR11" t="s">
        <v>154</v>
      </c>
      <c r="BS11" t="s">
        <v>154</v>
      </c>
      <c r="BT11" t="s">
        <v>154</v>
      </c>
      <c r="BU11" t="s">
        <v>155</v>
      </c>
      <c r="BV11" t="s">
        <v>154</v>
      </c>
      <c r="BW11" t="s">
        <v>154</v>
      </c>
      <c r="BX11" t="s">
        <v>154</v>
      </c>
      <c r="BY11" t="s">
        <v>155</v>
      </c>
      <c r="BZ11" t="s">
        <v>154</v>
      </c>
      <c r="CA11" t="s">
        <v>155</v>
      </c>
      <c r="CB11" t="s">
        <v>154</v>
      </c>
      <c r="CC11" t="s">
        <v>155</v>
      </c>
      <c r="CD11" t="s">
        <v>154</v>
      </c>
      <c r="CE11" t="s">
        <v>155</v>
      </c>
      <c r="CF11" t="s">
        <v>155</v>
      </c>
      <c r="CG11" t="s">
        <v>154</v>
      </c>
      <c r="CH11" t="s">
        <v>154</v>
      </c>
      <c r="CI11" t="s">
        <v>155</v>
      </c>
      <c r="CJ11" t="s">
        <v>155</v>
      </c>
      <c r="CK11" t="s">
        <v>154</v>
      </c>
      <c r="CL11" t="s">
        <v>155</v>
      </c>
      <c r="CM11" t="s">
        <v>155</v>
      </c>
      <c r="CN11" t="s">
        <v>155</v>
      </c>
      <c r="CO11" t="s">
        <v>155</v>
      </c>
      <c r="CP11" t="s">
        <v>183</v>
      </c>
      <c r="CQ11" t="s">
        <v>225</v>
      </c>
      <c r="CR11" t="s">
        <v>206</v>
      </c>
      <c r="CS11" t="s">
        <v>207</v>
      </c>
      <c r="CT11" t="s">
        <v>266</v>
      </c>
      <c r="CU11" t="s">
        <v>286</v>
      </c>
      <c r="CV11" t="s">
        <v>189</v>
      </c>
      <c r="CW11" t="s">
        <v>253</v>
      </c>
      <c r="CX11" t="s">
        <v>287</v>
      </c>
      <c r="CY11" t="s">
        <v>245</v>
      </c>
      <c r="CZ11" t="s">
        <v>255</v>
      </c>
      <c r="DA11" t="s">
        <v>274</v>
      </c>
      <c r="DB11" t="s">
        <v>194</v>
      </c>
      <c r="DC11" t="s">
        <v>214</v>
      </c>
      <c r="DD11" t="s">
        <v>288</v>
      </c>
      <c r="DE11" t="s">
        <v>235</v>
      </c>
      <c r="DF11" t="s">
        <v>289</v>
      </c>
      <c r="DG11" t="s">
        <v>259</v>
      </c>
      <c r="DH11" t="s">
        <v>290</v>
      </c>
      <c r="DI11" t="s">
        <v>237</v>
      </c>
      <c r="DJ11" t="s">
        <v>154</v>
      </c>
      <c r="DK11" t="s">
        <v>154</v>
      </c>
      <c r="DL11" t="s">
        <v>155</v>
      </c>
      <c r="DM11" t="s">
        <v>154</v>
      </c>
      <c r="DN11" t="s">
        <v>154</v>
      </c>
      <c r="DO11" t="s">
        <v>176</v>
      </c>
      <c r="DP11" t="s">
        <v>154</v>
      </c>
      <c r="DQ11" t="s">
        <v>155</v>
      </c>
      <c r="DR11" t="s">
        <v>176</v>
      </c>
      <c r="DS11" t="s">
        <v>155</v>
      </c>
      <c r="DT11" t="s">
        <v>154</v>
      </c>
      <c r="DU11" t="s">
        <v>155</v>
      </c>
      <c r="DV11" t="s">
        <v>155</v>
      </c>
      <c r="DW11" t="s">
        <v>154</v>
      </c>
      <c r="DX11" t="s">
        <v>176</v>
      </c>
      <c r="DY11" t="s">
        <v>176</v>
      </c>
      <c r="DZ11" s="5">
        <v>0.29</v>
      </c>
      <c r="EA11" s="5">
        <v>0.24</v>
      </c>
      <c r="EB11" s="5">
        <v>0.26</v>
      </c>
      <c r="EC11" s="5">
        <v>0.35</v>
      </c>
      <c r="ED11" s="5">
        <v>0.35</v>
      </c>
      <c r="EE11" s="5">
        <v>0.41</v>
      </c>
      <c r="EF11" t="s">
        <v>291</v>
      </c>
      <c r="EG11" t="s">
        <v>292</v>
      </c>
      <c r="EH11" t="s">
        <v>179</v>
      </c>
      <c r="EI11" t="s">
        <v>293</v>
      </c>
      <c r="EJ11" s="6">
        <v>42195.18115740741</v>
      </c>
      <c r="EK11" t="s">
        <v>181</v>
      </c>
      <c r="EL11" t="s">
        <v>154</v>
      </c>
      <c r="EM11" t="s">
        <v>182</v>
      </c>
    </row>
    <row r="12" spans="1:143" ht="14.25">
      <c r="A12" t="s">
        <v>146</v>
      </c>
      <c r="B12" t="s">
        <v>147</v>
      </c>
      <c r="C12" t="s">
        <v>148</v>
      </c>
      <c r="D12" t="s">
        <v>149</v>
      </c>
      <c r="E12" t="s">
        <v>150</v>
      </c>
      <c r="F12" t="s">
        <v>151</v>
      </c>
      <c r="G12" t="s">
        <v>152</v>
      </c>
      <c r="H12" t="s">
        <v>153</v>
      </c>
      <c r="I12" t="s">
        <v>155</v>
      </c>
      <c r="J12" t="s">
        <v>154</v>
      </c>
      <c r="K12" t="s">
        <v>155</v>
      </c>
      <c r="L12" t="s">
        <v>154</v>
      </c>
      <c r="M12" t="s">
        <v>154</v>
      </c>
      <c r="N12" t="s">
        <v>154</v>
      </c>
      <c r="O12" t="s">
        <v>154</v>
      </c>
      <c r="P12" t="s">
        <v>154</v>
      </c>
      <c r="Q12" t="s">
        <v>154</v>
      </c>
      <c r="R12" t="s">
        <v>154</v>
      </c>
      <c r="S12" t="s">
        <v>154</v>
      </c>
      <c r="T12" t="s">
        <v>155</v>
      </c>
      <c r="U12" t="s">
        <v>154</v>
      </c>
      <c r="V12" t="s">
        <v>155</v>
      </c>
      <c r="W12" t="s">
        <v>155</v>
      </c>
      <c r="X12" t="s">
        <v>154</v>
      </c>
      <c r="Y12" t="s">
        <v>154</v>
      </c>
      <c r="Z12" t="s">
        <v>154</v>
      </c>
      <c r="AA12" t="s">
        <v>155</v>
      </c>
      <c r="AB12" t="s">
        <v>154</v>
      </c>
      <c r="AC12" t="s">
        <v>154</v>
      </c>
      <c r="AD12" t="s">
        <v>155</v>
      </c>
      <c r="AE12" t="s">
        <v>154</v>
      </c>
      <c r="AF12" t="s">
        <v>154</v>
      </c>
      <c r="AG12" t="s">
        <v>154</v>
      </c>
      <c r="AH12" t="s">
        <v>154</v>
      </c>
      <c r="AI12" t="s">
        <v>154</v>
      </c>
      <c r="AJ12" t="s">
        <v>154</v>
      </c>
      <c r="AK12" t="s">
        <v>155</v>
      </c>
      <c r="AL12" t="s">
        <v>154</v>
      </c>
      <c r="AM12" t="s">
        <v>154</v>
      </c>
      <c r="AN12" t="s">
        <v>155</v>
      </c>
      <c r="AO12" t="s">
        <v>154</v>
      </c>
      <c r="AP12" t="s">
        <v>155</v>
      </c>
      <c r="AQ12" t="s">
        <v>154</v>
      </c>
      <c r="AR12" t="s">
        <v>154</v>
      </c>
      <c r="AS12" t="s">
        <v>154</v>
      </c>
      <c r="AT12" t="s">
        <v>154</v>
      </c>
      <c r="AU12" t="s">
        <v>154</v>
      </c>
      <c r="AV12" t="s">
        <v>154</v>
      </c>
      <c r="AW12" t="s">
        <v>155</v>
      </c>
      <c r="AX12" t="s">
        <v>154</v>
      </c>
      <c r="AY12" t="s">
        <v>155</v>
      </c>
      <c r="AZ12" t="s">
        <v>155</v>
      </c>
      <c r="BA12" t="s">
        <v>154</v>
      </c>
      <c r="BB12" t="s">
        <v>155</v>
      </c>
      <c r="BC12" t="s">
        <v>155</v>
      </c>
      <c r="BD12" t="s">
        <v>154</v>
      </c>
      <c r="BE12" t="s">
        <v>155</v>
      </c>
      <c r="BF12" t="s">
        <v>154</v>
      </c>
      <c r="BG12" t="s">
        <v>155</v>
      </c>
      <c r="BH12" t="s">
        <v>155</v>
      </c>
      <c r="BI12" t="s">
        <v>155</v>
      </c>
      <c r="BJ12" t="s">
        <v>154</v>
      </c>
      <c r="BK12" t="s">
        <v>154</v>
      </c>
      <c r="BL12" t="s">
        <v>155</v>
      </c>
      <c r="BM12" t="s">
        <v>155</v>
      </c>
      <c r="BN12" t="s">
        <v>155</v>
      </c>
      <c r="BO12" t="s">
        <v>154</v>
      </c>
      <c r="BP12" t="s">
        <v>155</v>
      </c>
      <c r="BQ12" t="s">
        <v>154</v>
      </c>
      <c r="BR12" t="s">
        <v>154</v>
      </c>
      <c r="BS12" t="s">
        <v>154</v>
      </c>
      <c r="BT12" t="s">
        <v>154</v>
      </c>
      <c r="BU12" t="s">
        <v>154</v>
      </c>
      <c r="BV12" t="s">
        <v>154</v>
      </c>
      <c r="BW12" t="s">
        <v>154</v>
      </c>
      <c r="BX12" t="s">
        <v>154</v>
      </c>
      <c r="BY12" t="s">
        <v>154</v>
      </c>
      <c r="BZ12" t="s">
        <v>155</v>
      </c>
      <c r="CA12" t="s">
        <v>155</v>
      </c>
      <c r="CB12" t="s">
        <v>155</v>
      </c>
      <c r="CC12" t="s">
        <v>155</v>
      </c>
      <c r="CD12" t="s">
        <v>154</v>
      </c>
      <c r="CE12" t="s">
        <v>154</v>
      </c>
      <c r="CF12" t="s">
        <v>154</v>
      </c>
      <c r="CG12" t="s">
        <v>154</v>
      </c>
      <c r="CH12" t="s">
        <v>154</v>
      </c>
      <c r="CI12" t="s">
        <v>154</v>
      </c>
      <c r="CJ12" t="s">
        <v>154</v>
      </c>
      <c r="CK12" t="s">
        <v>155</v>
      </c>
      <c r="CL12" t="s">
        <v>154</v>
      </c>
      <c r="CM12" t="s">
        <v>154</v>
      </c>
      <c r="CN12" t="s">
        <v>154</v>
      </c>
      <c r="CO12" t="s">
        <v>155</v>
      </c>
      <c r="CP12" t="s">
        <v>183</v>
      </c>
      <c r="CQ12" t="s">
        <v>157</v>
      </c>
      <c r="CR12" t="s">
        <v>272</v>
      </c>
      <c r="CS12" t="s">
        <v>294</v>
      </c>
      <c r="CT12" t="s">
        <v>295</v>
      </c>
      <c r="CU12" t="s">
        <v>286</v>
      </c>
      <c r="CV12" t="s">
        <v>162</v>
      </c>
      <c r="CW12" t="s">
        <v>253</v>
      </c>
      <c r="CX12" t="s">
        <v>164</v>
      </c>
      <c r="CY12" t="s">
        <v>245</v>
      </c>
      <c r="CZ12" t="s">
        <v>166</v>
      </c>
      <c r="DA12" t="s">
        <v>193</v>
      </c>
      <c r="DB12" t="s">
        <v>296</v>
      </c>
      <c r="DC12" t="s">
        <v>247</v>
      </c>
      <c r="DD12" t="s">
        <v>257</v>
      </c>
      <c r="DE12" t="s">
        <v>297</v>
      </c>
      <c r="DF12" t="s">
        <v>217</v>
      </c>
      <c r="DG12" t="s">
        <v>259</v>
      </c>
      <c r="DH12" t="s">
        <v>174</v>
      </c>
      <c r="DI12" t="s">
        <v>260</v>
      </c>
      <c r="DJ12" t="s">
        <v>176</v>
      </c>
      <c r="DK12" t="s">
        <v>154</v>
      </c>
      <c r="DL12" t="s">
        <v>155</v>
      </c>
      <c r="DM12" t="s">
        <v>155</v>
      </c>
      <c r="DN12" t="s">
        <v>154</v>
      </c>
      <c r="DO12" t="s">
        <v>155</v>
      </c>
      <c r="DP12" t="s">
        <v>176</v>
      </c>
      <c r="DQ12" t="s">
        <v>176</v>
      </c>
      <c r="DR12" t="s">
        <v>154</v>
      </c>
      <c r="DS12" t="s">
        <v>155</v>
      </c>
      <c r="DT12" t="s">
        <v>176</v>
      </c>
      <c r="DU12" t="s">
        <v>176</v>
      </c>
      <c r="DV12" t="s">
        <v>176</v>
      </c>
      <c r="DW12" t="s">
        <v>176</v>
      </c>
      <c r="DX12" t="s">
        <v>176</v>
      </c>
      <c r="DY12" t="s">
        <v>155</v>
      </c>
      <c r="DZ12" s="5">
        <v>0.21</v>
      </c>
      <c r="EA12" s="5">
        <v>0.32</v>
      </c>
      <c r="EB12" s="5">
        <v>0.32</v>
      </c>
      <c r="EC12" s="5">
        <v>0.18</v>
      </c>
      <c r="ED12" s="5">
        <v>0.15</v>
      </c>
      <c r="EE12" s="5">
        <v>0.24</v>
      </c>
      <c r="EF12" t="s">
        <v>200</v>
      </c>
      <c r="EG12" t="s">
        <v>298</v>
      </c>
      <c r="EH12" t="s">
        <v>222</v>
      </c>
      <c r="EI12" t="s">
        <v>299</v>
      </c>
      <c r="EJ12" s="6">
        <v>42195.18237268519</v>
      </c>
      <c r="EK12" t="s">
        <v>181</v>
      </c>
      <c r="EL12" t="s">
        <v>154</v>
      </c>
      <c r="EM12" t="s">
        <v>182</v>
      </c>
    </row>
    <row r="13" spans="1:143" ht="14.25">
      <c r="A13" t="s">
        <v>146</v>
      </c>
      <c r="B13" t="s">
        <v>147</v>
      </c>
      <c r="C13" t="s">
        <v>148</v>
      </c>
      <c r="D13" t="s">
        <v>149</v>
      </c>
      <c r="E13" t="s">
        <v>150</v>
      </c>
      <c r="F13" t="s">
        <v>151</v>
      </c>
      <c r="G13" t="s">
        <v>152</v>
      </c>
      <c r="H13" t="s">
        <v>153</v>
      </c>
      <c r="I13" t="s">
        <v>155</v>
      </c>
      <c r="J13" t="s">
        <v>154</v>
      </c>
      <c r="K13" t="s">
        <v>155</v>
      </c>
      <c r="L13" t="s">
        <v>154</v>
      </c>
      <c r="M13" t="s">
        <v>154</v>
      </c>
      <c r="N13" t="s">
        <v>154</v>
      </c>
      <c r="O13" t="s">
        <v>154</v>
      </c>
      <c r="P13" t="s">
        <v>154</v>
      </c>
      <c r="Q13" t="s">
        <v>154</v>
      </c>
      <c r="R13" t="s">
        <v>154</v>
      </c>
      <c r="S13" t="s">
        <v>154</v>
      </c>
      <c r="T13" t="s">
        <v>155</v>
      </c>
      <c r="U13" t="s">
        <v>154</v>
      </c>
      <c r="V13" t="s">
        <v>155</v>
      </c>
      <c r="W13" t="s">
        <v>155</v>
      </c>
      <c r="X13" t="s">
        <v>154</v>
      </c>
      <c r="Y13" t="s">
        <v>154</v>
      </c>
      <c r="Z13" t="s">
        <v>154</v>
      </c>
      <c r="AA13" t="s">
        <v>155</v>
      </c>
      <c r="AB13" t="s">
        <v>154</v>
      </c>
      <c r="AC13" t="s">
        <v>154</v>
      </c>
      <c r="AD13" t="s">
        <v>155</v>
      </c>
      <c r="AE13" t="s">
        <v>154</v>
      </c>
      <c r="AF13" t="s">
        <v>154</v>
      </c>
      <c r="AG13" t="s">
        <v>154</v>
      </c>
      <c r="AH13" t="s">
        <v>154</v>
      </c>
      <c r="AI13" t="s">
        <v>154</v>
      </c>
      <c r="AJ13" t="s">
        <v>154</v>
      </c>
      <c r="AK13" t="s">
        <v>155</v>
      </c>
      <c r="AL13" t="s">
        <v>154</v>
      </c>
      <c r="AM13" t="s">
        <v>154</v>
      </c>
      <c r="AN13" t="s">
        <v>155</v>
      </c>
      <c r="AO13" t="s">
        <v>154</v>
      </c>
      <c r="AP13" t="s">
        <v>155</v>
      </c>
      <c r="AQ13" t="s">
        <v>154</v>
      </c>
      <c r="AR13" t="s">
        <v>154</v>
      </c>
      <c r="AS13" t="s">
        <v>154</v>
      </c>
      <c r="AT13" t="s">
        <v>154</v>
      </c>
      <c r="AU13" t="s">
        <v>154</v>
      </c>
      <c r="AV13" t="s">
        <v>154</v>
      </c>
      <c r="AW13" t="s">
        <v>155</v>
      </c>
      <c r="AX13" t="s">
        <v>154</v>
      </c>
      <c r="AY13" t="s">
        <v>155</v>
      </c>
      <c r="AZ13" t="s">
        <v>155</v>
      </c>
      <c r="BA13" t="s">
        <v>154</v>
      </c>
      <c r="BB13" t="s">
        <v>155</v>
      </c>
      <c r="BC13" t="s">
        <v>155</v>
      </c>
      <c r="BD13" t="s">
        <v>154</v>
      </c>
      <c r="BE13" t="s">
        <v>155</v>
      </c>
      <c r="BF13" t="s">
        <v>154</v>
      </c>
      <c r="BG13" t="s">
        <v>155</v>
      </c>
      <c r="BH13" t="s">
        <v>155</v>
      </c>
      <c r="BI13" t="s">
        <v>155</v>
      </c>
      <c r="BJ13" t="s">
        <v>154</v>
      </c>
      <c r="BK13" t="s">
        <v>154</v>
      </c>
      <c r="BL13" t="s">
        <v>155</v>
      </c>
      <c r="BM13" t="s">
        <v>155</v>
      </c>
      <c r="BN13" t="s">
        <v>155</v>
      </c>
      <c r="BO13" t="s">
        <v>154</v>
      </c>
      <c r="BP13" t="s">
        <v>155</v>
      </c>
      <c r="BQ13" t="s">
        <v>154</v>
      </c>
      <c r="BR13" t="s">
        <v>154</v>
      </c>
      <c r="BS13" t="s">
        <v>154</v>
      </c>
      <c r="BT13" t="s">
        <v>154</v>
      </c>
      <c r="BU13" t="s">
        <v>154</v>
      </c>
      <c r="BV13" t="s">
        <v>154</v>
      </c>
      <c r="BW13" t="s">
        <v>154</v>
      </c>
      <c r="BX13" t="s">
        <v>154</v>
      </c>
      <c r="BY13" t="s">
        <v>154</v>
      </c>
      <c r="BZ13" t="s">
        <v>155</v>
      </c>
      <c r="CA13" t="s">
        <v>155</v>
      </c>
      <c r="CB13" t="s">
        <v>155</v>
      </c>
      <c r="CC13" t="s">
        <v>155</v>
      </c>
      <c r="CD13" t="s">
        <v>154</v>
      </c>
      <c r="CE13" t="s">
        <v>154</v>
      </c>
      <c r="CF13" t="s">
        <v>154</v>
      </c>
      <c r="CG13" t="s">
        <v>154</v>
      </c>
      <c r="CH13" t="s">
        <v>154</v>
      </c>
      <c r="CI13" t="s">
        <v>154</v>
      </c>
      <c r="CJ13" t="s">
        <v>154</v>
      </c>
      <c r="CK13" t="s">
        <v>155</v>
      </c>
      <c r="CL13" t="s">
        <v>154</v>
      </c>
      <c r="CM13" t="s">
        <v>154</v>
      </c>
      <c r="CN13" t="s">
        <v>154</v>
      </c>
      <c r="CO13" t="s">
        <v>155</v>
      </c>
      <c r="CP13" t="s">
        <v>183</v>
      </c>
      <c r="CQ13" t="s">
        <v>157</v>
      </c>
      <c r="CR13" t="s">
        <v>272</v>
      </c>
      <c r="CS13" t="s">
        <v>294</v>
      </c>
      <c r="CT13" t="s">
        <v>295</v>
      </c>
      <c r="CU13" t="s">
        <v>286</v>
      </c>
      <c r="CV13" t="s">
        <v>162</v>
      </c>
      <c r="CW13" t="s">
        <v>253</v>
      </c>
      <c r="CX13" t="s">
        <v>164</v>
      </c>
      <c r="CY13" t="s">
        <v>245</v>
      </c>
      <c r="CZ13" t="s">
        <v>166</v>
      </c>
      <c r="DA13" t="s">
        <v>193</v>
      </c>
      <c r="DB13" t="s">
        <v>296</v>
      </c>
      <c r="DC13" t="s">
        <v>247</v>
      </c>
      <c r="DD13" t="s">
        <v>257</v>
      </c>
      <c r="DE13" t="s">
        <v>297</v>
      </c>
      <c r="DF13" t="s">
        <v>217</v>
      </c>
      <c r="DG13" t="s">
        <v>259</v>
      </c>
      <c r="DH13" t="s">
        <v>174</v>
      </c>
      <c r="DI13" t="s">
        <v>260</v>
      </c>
      <c r="DJ13" t="s">
        <v>176</v>
      </c>
      <c r="DK13" t="s">
        <v>154</v>
      </c>
      <c r="DL13" t="s">
        <v>155</v>
      </c>
      <c r="DM13" t="s">
        <v>155</v>
      </c>
      <c r="DN13" t="s">
        <v>154</v>
      </c>
      <c r="DO13" t="s">
        <v>155</v>
      </c>
      <c r="DP13" t="s">
        <v>176</v>
      </c>
      <c r="DQ13" t="s">
        <v>176</v>
      </c>
      <c r="DR13" t="s">
        <v>154</v>
      </c>
      <c r="DS13" t="s">
        <v>155</v>
      </c>
      <c r="DT13" t="s">
        <v>176</v>
      </c>
      <c r="DU13" t="s">
        <v>176</v>
      </c>
      <c r="DV13" t="s">
        <v>176</v>
      </c>
      <c r="DW13" t="s">
        <v>176</v>
      </c>
      <c r="DX13" t="s">
        <v>176</v>
      </c>
      <c r="DY13" t="s">
        <v>155</v>
      </c>
      <c r="DZ13" s="5">
        <v>0.21</v>
      </c>
      <c r="EA13" s="5">
        <v>0.32</v>
      </c>
      <c r="EB13" s="5">
        <v>0.32</v>
      </c>
      <c r="EC13" s="5">
        <v>0.18</v>
      </c>
      <c r="ED13" s="5">
        <v>0.15</v>
      </c>
      <c r="EE13" s="5">
        <v>0.24</v>
      </c>
      <c r="EF13" t="s">
        <v>200</v>
      </c>
      <c r="EG13" t="s">
        <v>298</v>
      </c>
      <c r="EH13" t="s">
        <v>222</v>
      </c>
      <c r="EI13" t="s">
        <v>223</v>
      </c>
      <c r="EJ13" s="6">
        <v>42195.18314814815</v>
      </c>
      <c r="EK13" t="s">
        <v>181</v>
      </c>
      <c r="EL13" t="s">
        <v>154</v>
      </c>
      <c r="EM13" t="s">
        <v>182</v>
      </c>
    </row>
    <row r="14" spans="1:143" ht="14.25">
      <c r="A14" t="s">
        <v>146</v>
      </c>
      <c r="B14" t="s">
        <v>147</v>
      </c>
      <c r="C14" t="s">
        <v>148</v>
      </c>
      <c r="D14" t="s">
        <v>149</v>
      </c>
      <c r="E14" t="s">
        <v>150</v>
      </c>
      <c r="F14" t="s">
        <v>151</v>
      </c>
      <c r="G14" t="s">
        <v>152</v>
      </c>
      <c r="H14" t="s">
        <v>153</v>
      </c>
      <c r="I14" t="s">
        <v>155</v>
      </c>
      <c r="J14" t="s">
        <v>155</v>
      </c>
      <c r="K14" t="s">
        <v>155</v>
      </c>
      <c r="L14" t="s">
        <v>154</v>
      </c>
      <c r="M14" t="s">
        <v>154</v>
      </c>
      <c r="N14" t="s">
        <v>154</v>
      </c>
      <c r="O14" t="s">
        <v>154</v>
      </c>
      <c r="P14" t="s">
        <v>154</v>
      </c>
      <c r="Q14" t="s">
        <v>155</v>
      </c>
      <c r="R14" t="s">
        <v>154</v>
      </c>
      <c r="S14" t="s">
        <v>154</v>
      </c>
      <c r="T14" t="s">
        <v>154</v>
      </c>
      <c r="U14" t="s">
        <v>155</v>
      </c>
      <c r="V14" t="s">
        <v>155</v>
      </c>
      <c r="W14" t="s">
        <v>155</v>
      </c>
      <c r="X14" t="s">
        <v>154</v>
      </c>
      <c r="Y14" t="s">
        <v>154</v>
      </c>
      <c r="Z14" t="s">
        <v>154</v>
      </c>
      <c r="AA14" t="s">
        <v>155</v>
      </c>
      <c r="AB14" t="s">
        <v>155</v>
      </c>
      <c r="AC14" t="s">
        <v>154</v>
      </c>
      <c r="AD14" t="s">
        <v>155</v>
      </c>
      <c r="AE14" t="s">
        <v>155</v>
      </c>
      <c r="AF14" t="s">
        <v>154</v>
      </c>
      <c r="AG14" t="s">
        <v>154</v>
      </c>
      <c r="AH14" t="s">
        <v>155</v>
      </c>
      <c r="AI14" t="s">
        <v>155</v>
      </c>
      <c r="AJ14" t="s">
        <v>154</v>
      </c>
      <c r="AK14" t="s">
        <v>154</v>
      </c>
      <c r="AL14" t="s">
        <v>155</v>
      </c>
      <c r="AM14" t="s">
        <v>154</v>
      </c>
      <c r="AN14" t="s">
        <v>155</v>
      </c>
      <c r="AO14" t="s">
        <v>154</v>
      </c>
      <c r="AP14" t="s">
        <v>154</v>
      </c>
      <c r="AQ14" t="s">
        <v>155</v>
      </c>
      <c r="AR14" t="s">
        <v>154</v>
      </c>
      <c r="AS14" t="s">
        <v>155</v>
      </c>
      <c r="AT14" t="s">
        <v>154</v>
      </c>
      <c r="AU14" t="s">
        <v>154</v>
      </c>
      <c r="AV14" t="s">
        <v>155</v>
      </c>
      <c r="AW14" t="s">
        <v>155</v>
      </c>
      <c r="AX14" t="s">
        <v>154</v>
      </c>
      <c r="AY14" t="s">
        <v>154</v>
      </c>
      <c r="AZ14" t="s">
        <v>155</v>
      </c>
      <c r="BA14" t="s">
        <v>155</v>
      </c>
      <c r="BB14" t="s">
        <v>155</v>
      </c>
      <c r="BC14" t="s">
        <v>154</v>
      </c>
      <c r="BD14" t="s">
        <v>155</v>
      </c>
      <c r="BE14" t="s">
        <v>155</v>
      </c>
      <c r="BF14" t="s">
        <v>155</v>
      </c>
      <c r="BG14" t="s">
        <v>154</v>
      </c>
      <c r="BH14" t="s">
        <v>155</v>
      </c>
      <c r="BI14" t="s">
        <v>154</v>
      </c>
      <c r="BJ14" t="s">
        <v>154</v>
      </c>
      <c r="BK14" t="s">
        <v>154</v>
      </c>
      <c r="BL14" t="s">
        <v>155</v>
      </c>
      <c r="BM14" t="s">
        <v>155</v>
      </c>
      <c r="BN14" t="s">
        <v>154</v>
      </c>
      <c r="BO14" t="s">
        <v>154</v>
      </c>
      <c r="BP14" t="s">
        <v>154</v>
      </c>
      <c r="BQ14" t="s">
        <v>155</v>
      </c>
      <c r="BR14" t="s">
        <v>155</v>
      </c>
      <c r="BS14" t="s">
        <v>154</v>
      </c>
      <c r="BT14" t="s">
        <v>155</v>
      </c>
      <c r="BU14" t="s">
        <v>154</v>
      </c>
      <c r="BV14" t="s">
        <v>155</v>
      </c>
      <c r="BW14" t="s">
        <v>154</v>
      </c>
      <c r="BX14" t="s">
        <v>154</v>
      </c>
      <c r="BY14" t="s">
        <v>154</v>
      </c>
      <c r="BZ14" t="s">
        <v>155</v>
      </c>
      <c r="CA14" t="s">
        <v>155</v>
      </c>
      <c r="CB14" t="s">
        <v>154</v>
      </c>
      <c r="CC14" t="s">
        <v>155</v>
      </c>
      <c r="CD14" t="s">
        <v>155</v>
      </c>
      <c r="CE14" t="s">
        <v>154</v>
      </c>
      <c r="CF14" t="s">
        <v>154</v>
      </c>
      <c r="CG14" t="s">
        <v>154</v>
      </c>
      <c r="CH14" t="s">
        <v>154</v>
      </c>
      <c r="CI14" t="s">
        <v>154</v>
      </c>
      <c r="CJ14" t="s">
        <v>154</v>
      </c>
      <c r="CK14" t="s">
        <v>154</v>
      </c>
      <c r="CL14" t="s">
        <v>155</v>
      </c>
      <c r="CM14" t="s">
        <v>155</v>
      </c>
      <c r="CN14" t="s">
        <v>154</v>
      </c>
      <c r="CO14" t="s">
        <v>154</v>
      </c>
      <c r="CP14" t="s">
        <v>204</v>
      </c>
      <c r="CQ14" t="s">
        <v>184</v>
      </c>
      <c r="CR14" t="s">
        <v>206</v>
      </c>
      <c r="CS14" t="s">
        <v>159</v>
      </c>
      <c r="CT14" t="s">
        <v>300</v>
      </c>
      <c r="CU14" t="s">
        <v>286</v>
      </c>
      <c r="CV14" t="s">
        <v>162</v>
      </c>
      <c r="CW14" t="s">
        <v>253</v>
      </c>
      <c r="CX14" t="s">
        <v>164</v>
      </c>
      <c r="CY14" t="s">
        <v>192</v>
      </c>
      <c r="CZ14" t="s">
        <v>246</v>
      </c>
      <c r="DA14" t="s">
        <v>167</v>
      </c>
      <c r="DB14" t="s">
        <v>296</v>
      </c>
      <c r="DC14" t="s">
        <v>169</v>
      </c>
      <c r="DD14" t="s">
        <v>170</v>
      </c>
      <c r="DE14" t="s">
        <v>216</v>
      </c>
      <c r="DF14" t="s">
        <v>217</v>
      </c>
      <c r="DG14" t="s">
        <v>283</v>
      </c>
      <c r="DH14" t="s">
        <v>301</v>
      </c>
      <c r="DI14" t="s">
        <v>237</v>
      </c>
      <c r="DJ14" t="s">
        <v>154</v>
      </c>
      <c r="DK14" t="s">
        <v>154</v>
      </c>
      <c r="DL14" t="s">
        <v>155</v>
      </c>
      <c r="DM14" t="s">
        <v>155</v>
      </c>
      <c r="DN14" t="s">
        <v>155</v>
      </c>
      <c r="DO14" t="s">
        <v>176</v>
      </c>
      <c r="DP14" t="s">
        <v>155</v>
      </c>
      <c r="DQ14" t="s">
        <v>154</v>
      </c>
      <c r="DR14" t="s">
        <v>155</v>
      </c>
      <c r="DS14" t="s">
        <v>176</v>
      </c>
      <c r="DT14" t="s">
        <v>154</v>
      </c>
      <c r="DU14" t="s">
        <v>176</v>
      </c>
      <c r="DV14" t="s">
        <v>176</v>
      </c>
      <c r="DW14" t="s">
        <v>176</v>
      </c>
      <c r="DX14" t="s">
        <v>176</v>
      </c>
      <c r="DY14" t="s">
        <v>154</v>
      </c>
      <c r="DZ14" s="5">
        <v>0.15</v>
      </c>
      <c r="EA14" s="5">
        <v>0.26</v>
      </c>
      <c r="EB14" s="5">
        <v>0.26</v>
      </c>
      <c r="EC14" s="5">
        <v>0.24</v>
      </c>
      <c r="ED14" s="5">
        <v>0.44</v>
      </c>
      <c r="EE14" s="5">
        <v>0.32</v>
      </c>
      <c r="EF14" t="s">
        <v>238</v>
      </c>
      <c r="EG14" t="s">
        <v>302</v>
      </c>
      <c r="EH14" t="s">
        <v>263</v>
      </c>
      <c r="EI14" t="s">
        <v>303</v>
      </c>
      <c r="EJ14" s="6">
        <v>42195.18444444444</v>
      </c>
      <c r="EK14" t="s">
        <v>181</v>
      </c>
      <c r="EL14" t="s">
        <v>154</v>
      </c>
      <c r="EM14" t="s">
        <v>182</v>
      </c>
    </row>
    <row r="15" spans="1:143" ht="14.25">
      <c r="A15" t="s">
        <v>146</v>
      </c>
      <c r="B15" t="s">
        <v>147</v>
      </c>
      <c r="C15" t="s">
        <v>148</v>
      </c>
      <c r="D15" t="s">
        <v>149</v>
      </c>
      <c r="E15" t="s">
        <v>150</v>
      </c>
      <c r="F15" t="s">
        <v>151</v>
      </c>
      <c r="G15" t="s">
        <v>152</v>
      </c>
      <c r="H15" t="s">
        <v>153</v>
      </c>
      <c r="I15" t="s">
        <v>155</v>
      </c>
      <c r="J15" t="s">
        <v>155</v>
      </c>
      <c r="K15" t="s">
        <v>155</v>
      </c>
      <c r="L15" t="s">
        <v>155</v>
      </c>
      <c r="M15" t="s">
        <v>154</v>
      </c>
      <c r="N15" t="s">
        <v>155</v>
      </c>
      <c r="O15" t="s">
        <v>155</v>
      </c>
      <c r="P15" t="s">
        <v>154</v>
      </c>
      <c r="Q15" t="s">
        <v>155</v>
      </c>
      <c r="R15" t="s">
        <v>154</v>
      </c>
      <c r="S15" t="s">
        <v>154</v>
      </c>
      <c r="T15" t="s">
        <v>155</v>
      </c>
      <c r="U15" t="s">
        <v>154</v>
      </c>
      <c r="V15" t="s">
        <v>154</v>
      </c>
      <c r="W15" t="s">
        <v>154</v>
      </c>
      <c r="X15" t="s">
        <v>154</v>
      </c>
      <c r="Y15" t="s">
        <v>155</v>
      </c>
      <c r="Z15" t="s">
        <v>155</v>
      </c>
      <c r="AA15" t="s">
        <v>154</v>
      </c>
      <c r="AB15" t="s">
        <v>154</v>
      </c>
      <c r="AC15" t="s">
        <v>154</v>
      </c>
      <c r="AD15" t="s">
        <v>155</v>
      </c>
      <c r="AE15" t="s">
        <v>154</v>
      </c>
      <c r="AF15" t="s">
        <v>155</v>
      </c>
      <c r="AG15" t="s">
        <v>155</v>
      </c>
      <c r="AH15" t="s">
        <v>154</v>
      </c>
      <c r="AI15" t="s">
        <v>155</v>
      </c>
      <c r="AJ15" t="s">
        <v>154</v>
      </c>
      <c r="AK15" t="s">
        <v>155</v>
      </c>
      <c r="AL15" t="s">
        <v>154</v>
      </c>
      <c r="AM15" t="s">
        <v>154</v>
      </c>
      <c r="AN15" t="s">
        <v>154</v>
      </c>
      <c r="AO15" t="s">
        <v>155</v>
      </c>
      <c r="AP15" t="s">
        <v>154</v>
      </c>
      <c r="AQ15" t="s">
        <v>155</v>
      </c>
      <c r="AR15" t="s">
        <v>154</v>
      </c>
      <c r="AS15" t="s">
        <v>154</v>
      </c>
      <c r="AT15" t="s">
        <v>155</v>
      </c>
      <c r="AU15" t="s">
        <v>155</v>
      </c>
      <c r="AV15" t="s">
        <v>154</v>
      </c>
      <c r="AW15" t="s">
        <v>155</v>
      </c>
      <c r="AX15" t="s">
        <v>154</v>
      </c>
      <c r="AY15" t="s">
        <v>155</v>
      </c>
      <c r="AZ15" t="s">
        <v>154</v>
      </c>
      <c r="BA15" t="s">
        <v>155</v>
      </c>
      <c r="BB15" t="s">
        <v>155</v>
      </c>
      <c r="BC15" t="s">
        <v>154</v>
      </c>
      <c r="BD15" t="s">
        <v>155</v>
      </c>
      <c r="BE15" t="s">
        <v>155</v>
      </c>
      <c r="BF15" t="s">
        <v>155</v>
      </c>
      <c r="BG15" t="s">
        <v>155</v>
      </c>
      <c r="BH15" t="s">
        <v>154</v>
      </c>
      <c r="BI15" t="s">
        <v>154</v>
      </c>
      <c r="BJ15" t="s">
        <v>154</v>
      </c>
      <c r="BK15" t="s">
        <v>155</v>
      </c>
      <c r="BL15" t="s">
        <v>155</v>
      </c>
      <c r="BM15" t="s">
        <v>155</v>
      </c>
      <c r="BN15" t="s">
        <v>155</v>
      </c>
      <c r="BO15" t="s">
        <v>154</v>
      </c>
      <c r="BP15" t="s">
        <v>155</v>
      </c>
      <c r="BQ15" t="s">
        <v>155</v>
      </c>
      <c r="BR15" t="s">
        <v>155</v>
      </c>
      <c r="BS15" t="s">
        <v>155</v>
      </c>
      <c r="BT15" t="s">
        <v>154</v>
      </c>
      <c r="BU15" t="s">
        <v>155</v>
      </c>
      <c r="BV15" t="s">
        <v>155</v>
      </c>
      <c r="BW15" t="s">
        <v>155</v>
      </c>
      <c r="BX15" t="s">
        <v>155</v>
      </c>
      <c r="BY15" t="s">
        <v>154</v>
      </c>
      <c r="BZ15" t="s">
        <v>155</v>
      </c>
      <c r="CA15" t="s">
        <v>154</v>
      </c>
      <c r="CB15" t="s">
        <v>155</v>
      </c>
      <c r="CC15" t="s">
        <v>154</v>
      </c>
      <c r="CD15" t="s">
        <v>155</v>
      </c>
      <c r="CE15" t="s">
        <v>155</v>
      </c>
      <c r="CF15" t="s">
        <v>155</v>
      </c>
      <c r="CG15" t="s">
        <v>154</v>
      </c>
      <c r="CH15" t="s">
        <v>155</v>
      </c>
      <c r="CI15" t="s">
        <v>154</v>
      </c>
      <c r="CJ15" t="s">
        <v>154</v>
      </c>
      <c r="CK15" t="s">
        <v>155</v>
      </c>
      <c r="CL15" t="s">
        <v>154</v>
      </c>
      <c r="CM15" t="s">
        <v>154</v>
      </c>
      <c r="CN15" t="s">
        <v>154</v>
      </c>
      <c r="CO15" t="s">
        <v>154</v>
      </c>
      <c r="CP15" t="s">
        <v>204</v>
      </c>
      <c r="CQ15" t="s">
        <v>225</v>
      </c>
      <c r="CR15" t="s">
        <v>226</v>
      </c>
      <c r="CS15" t="s">
        <v>280</v>
      </c>
      <c r="CT15" t="s">
        <v>300</v>
      </c>
      <c r="CU15" t="s">
        <v>188</v>
      </c>
      <c r="CV15" t="s">
        <v>162</v>
      </c>
      <c r="CW15" t="s">
        <v>304</v>
      </c>
      <c r="CX15" t="s">
        <v>164</v>
      </c>
      <c r="CY15" t="s">
        <v>273</v>
      </c>
      <c r="CZ15" t="s">
        <v>211</v>
      </c>
      <c r="DA15" t="s">
        <v>232</v>
      </c>
      <c r="DB15" t="s">
        <v>194</v>
      </c>
      <c r="DC15" t="s">
        <v>169</v>
      </c>
      <c r="DD15" t="s">
        <v>282</v>
      </c>
      <c r="DE15" t="s">
        <v>297</v>
      </c>
      <c r="DF15" t="s">
        <v>172</v>
      </c>
      <c r="DG15" t="s">
        <v>305</v>
      </c>
      <c r="DH15" t="s">
        <v>218</v>
      </c>
      <c r="DI15" t="s">
        <v>237</v>
      </c>
      <c r="DJ15" t="s">
        <v>155</v>
      </c>
      <c r="DK15" t="s">
        <v>155</v>
      </c>
      <c r="DL15" t="s">
        <v>155</v>
      </c>
      <c r="DM15" t="s">
        <v>155</v>
      </c>
      <c r="DN15" t="s">
        <v>176</v>
      </c>
      <c r="DO15" t="s">
        <v>154</v>
      </c>
      <c r="DP15" t="s">
        <v>176</v>
      </c>
      <c r="DQ15" t="s">
        <v>176</v>
      </c>
      <c r="DR15" t="s">
        <v>176</v>
      </c>
      <c r="DS15" t="s">
        <v>176</v>
      </c>
      <c r="DT15" t="s">
        <v>176</v>
      </c>
      <c r="DU15" t="s">
        <v>176</v>
      </c>
      <c r="DV15" t="s">
        <v>155</v>
      </c>
      <c r="DW15" t="s">
        <v>176</v>
      </c>
      <c r="DX15" t="s">
        <v>176</v>
      </c>
      <c r="DY15" t="s">
        <v>154</v>
      </c>
      <c r="DZ15" s="5">
        <v>0.29</v>
      </c>
      <c r="EA15" s="5">
        <v>0.38</v>
      </c>
      <c r="EB15" s="5">
        <v>0.21</v>
      </c>
      <c r="EC15" s="5">
        <v>0.26</v>
      </c>
      <c r="ED15" s="5">
        <v>0.41</v>
      </c>
      <c r="EE15" s="5">
        <v>0.35</v>
      </c>
      <c r="EF15" t="s">
        <v>238</v>
      </c>
      <c r="EG15" t="s">
        <v>306</v>
      </c>
      <c r="EH15" t="s">
        <v>202</v>
      </c>
      <c r="EI15" t="s">
        <v>307</v>
      </c>
      <c r="EJ15" s="6">
        <v>42195.185277777775</v>
      </c>
      <c r="EK15" t="s">
        <v>308</v>
      </c>
      <c r="EL15" s="6">
        <v>42191.37517361111</v>
      </c>
      <c r="EM15" t="s">
        <v>309</v>
      </c>
    </row>
    <row r="16" spans="1:143" ht="14.25">
      <c r="A16" t="s">
        <v>310</v>
      </c>
      <c r="B16" t="s">
        <v>311</v>
      </c>
      <c r="C16" t="s">
        <v>148</v>
      </c>
      <c r="D16" t="s">
        <v>149</v>
      </c>
      <c r="E16" t="s">
        <v>150</v>
      </c>
      <c r="F16" t="s">
        <v>151</v>
      </c>
      <c r="G16" t="s">
        <v>152</v>
      </c>
      <c r="H16" t="s">
        <v>153</v>
      </c>
      <c r="I16" t="s">
        <v>155</v>
      </c>
      <c r="J16" t="s">
        <v>155</v>
      </c>
      <c r="K16" t="s">
        <v>154</v>
      </c>
      <c r="L16" t="s">
        <v>154</v>
      </c>
      <c r="M16" t="s">
        <v>154</v>
      </c>
      <c r="N16" t="s">
        <v>155</v>
      </c>
      <c r="O16" t="s">
        <v>154</v>
      </c>
      <c r="P16" t="s">
        <v>155</v>
      </c>
      <c r="Q16" t="s">
        <v>154</v>
      </c>
      <c r="R16" t="s">
        <v>154</v>
      </c>
      <c r="S16" t="s">
        <v>155</v>
      </c>
      <c r="T16" t="s">
        <v>154</v>
      </c>
      <c r="U16" t="s">
        <v>154</v>
      </c>
      <c r="V16" t="s">
        <v>154</v>
      </c>
      <c r="W16" t="s">
        <v>154</v>
      </c>
      <c r="X16" t="s">
        <v>154</v>
      </c>
      <c r="Y16" t="s">
        <v>154</v>
      </c>
      <c r="Z16" t="s">
        <v>154</v>
      </c>
      <c r="AA16" t="s">
        <v>154</v>
      </c>
      <c r="AB16" t="s">
        <v>154</v>
      </c>
      <c r="AC16" t="s">
        <v>154</v>
      </c>
      <c r="AD16" t="s">
        <v>154</v>
      </c>
      <c r="AE16" t="s">
        <v>155</v>
      </c>
      <c r="AF16" t="s">
        <v>155</v>
      </c>
      <c r="AG16" t="s">
        <v>154</v>
      </c>
      <c r="AH16" t="s">
        <v>155</v>
      </c>
      <c r="AI16" t="s">
        <v>154</v>
      </c>
      <c r="AJ16" t="s">
        <v>154</v>
      </c>
      <c r="AK16" t="s">
        <v>154</v>
      </c>
      <c r="AL16" t="s">
        <v>154</v>
      </c>
      <c r="AM16" t="s">
        <v>155</v>
      </c>
      <c r="AN16" t="s">
        <v>154</v>
      </c>
      <c r="AO16" t="s">
        <v>154</v>
      </c>
      <c r="AP16" t="s">
        <v>155</v>
      </c>
      <c r="AQ16" t="s">
        <v>154</v>
      </c>
      <c r="AR16" t="s">
        <v>154</v>
      </c>
      <c r="AS16" t="s">
        <v>154</v>
      </c>
      <c r="AT16" t="s">
        <v>154</v>
      </c>
      <c r="AU16" t="s">
        <v>154</v>
      </c>
      <c r="AV16" t="s">
        <v>154</v>
      </c>
      <c r="AW16" t="s">
        <v>154</v>
      </c>
      <c r="AX16" t="s">
        <v>154</v>
      </c>
      <c r="AY16" t="s">
        <v>154</v>
      </c>
      <c r="AZ16" t="s">
        <v>154</v>
      </c>
      <c r="BA16" t="s">
        <v>154</v>
      </c>
      <c r="BB16" t="s">
        <v>154</v>
      </c>
      <c r="BC16" t="s">
        <v>154</v>
      </c>
      <c r="BD16" t="s">
        <v>154</v>
      </c>
      <c r="BE16" t="s">
        <v>154</v>
      </c>
      <c r="BF16" t="s">
        <v>155</v>
      </c>
      <c r="BG16" t="s">
        <v>154</v>
      </c>
      <c r="BH16" t="s">
        <v>154</v>
      </c>
      <c r="BI16" t="s">
        <v>154</v>
      </c>
      <c r="BJ16" t="s">
        <v>154</v>
      </c>
      <c r="BK16" t="s">
        <v>154</v>
      </c>
      <c r="BL16" t="s">
        <v>154</v>
      </c>
      <c r="BM16" t="s">
        <v>154</v>
      </c>
      <c r="BN16" t="s">
        <v>154</v>
      </c>
      <c r="BO16" t="s">
        <v>154</v>
      </c>
      <c r="BP16" t="s">
        <v>154</v>
      </c>
      <c r="BQ16" t="s">
        <v>154</v>
      </c>
      <c r="BR16" t="s">
        <v>154</v>
      </c>
      <c r="BS16" t="s">
        <v>155</v>
      </c>
      <c r="BT16" t="s">
        <v>154</v>
      </c>
      <c r="BU16" t="s">
        <v>155</v>
      </c>
      <c r="BV16" t="s">
        <v>154</v>
      </c>
      <c r="BW16" t="s">
        <v>154</v>
      </c>
      <c r="BX16" t="s">
        <v>154</v>
      </c>
      <c r="BY16" t="s">
        <v>154</v>
      </c>
      <c r="BZ16" t="s">
        <v>154</v>
      </c>
      <c r="CA16" t="s">
        <v>154</v>
      </c>
      <c r="CB16" t="s">
        <v>155</v>
      </c>
      <c r="CC16" t="s">
        <v>154</v>
      </c>
      <c r="CD16" t="s">
        <v>154</v>
      </c>
      <c r="CE16" t="s">
        <v>154</v>
      </c>
      <c r="CF16" t="s">
        <v>154</v>
      </c>
      <c r="CG16" t="s">
        <v>154</v>
      </c>
      <c r="CH16" t="s">
        <v>155</v>
      </c>
      <c r="CI16" t="s">
        <v>154</v>
      </c>
      <c r="CJ16" t="s">
        <v>154</v>
      </c>
      <c r="CK16" t="s">
        <v>154</v>
      </c>
      <c r="CL16" t="s">
        <v>154</v>
      </c>
      <c r="CM16" t="s">
        <v>154</v>
      </c>
      <c r="CN16" t="s">
        <v>154</v>
      </c>
      <c r="CO16" t="s">
        <v>154</v>
      </c>
      <c r="CP16" t="s">
        <v>183</v>
      </c>
      <c r="CQ16" t="s">
        <v>205</v>
      </c>
      <c r="CR16" t="s">
        <v>265</v>
      </c>
      <c r="CS16" t="s">
        <v>159</v>
      </c>
      <c r="CT16" t="s">
        <v>300</v>
      </c>
      <c r="CU16" t="s">
        <v>312</v>
      </c>
      <c r="CV16" t="s">
        <v>162</v>
      </c>
      <c r="CW16" t="s">
        <v>190</v>
      </c>
      <c r="CX16" t="s">
        <v>210</v>
      </c>
      <c r="CY16" t="s">
        <v>273</v>
      </c>
      <c r="CZ16" t="s">
        <v>255</v>
      </c>
      <c r="DA16" t="s">
        <v>212</v>
      </c>
      <c r="DB16" t="s">
        <v>194</v>
      </c>
      <c r="DC16" t="s">
        <v>275</v>
      </c>
      <c r="DD16" t="s">
        <v>170</v>
      </c>
      <c r="DE16" t="s">
        <v>248</v>
      </c>
      <c r="DF16" t="s">
        <v>172</v>
      </c>
      <c r="DG16" t="s">
        <v>249</v>
      </c>
      <c r="DH16" t="s">
        <v>218</v>
      </c>
      <c r="DI16" t="s">
        <v>175</v>
      </c>
      <c r="DJ16" t="s">
        <v>155</v>
      </c>
      <c r="DK16" t="s">
        <v>155</v>
      </c>
      <c r="DL16" t="s">
        <v>155</v>
      </c>
      <c r="DM16" t="s">
        <v>155</v>
      </c>
      <c r="DN16" t="s">
        <v>176</v>
      </c>
      <c r="DO16" t="s">
        <v>155</v>
      </c>
      <c r="DP16" t="s">
        <v>176</v>
      </c>
      <c r="DQ16" t="s">
        <v>176</v>
      </c>
      <c r="DR16" t="s">
        <v>176</v>
      </c>
      <c r="DS16" t="s">
        <v>176</v>
      </c>
      <c r="DT16" t="s">
        <v>176</v>
      </c>
      <c r="DU16" t="s">
        <v>176</v>
      </c>
      <c r="DV16" t="s">
        <v>155</v>
      </c>
      <c r="DW16" t="s">
        <v>176</v>
      </c>
      <c r="DX16" t="s">
        <v>176</v>
      </c>
      <c r="DY16" t="s">
        <v>155</v>
      </c>
      <c r="DZ16" s="5">
        <v>0.09</v>
      </c>
      <c r="EA16" s="5">
        <v>0.06</v>
      </c>
      <c r="EB16" s="5">
        <v>0.12</v>
      </c>
      <c r="EC16" s="5">
        <v>0.18</v>
      </c>
      <c r="ED16" s="5">
        <v>0.29</v>
      </c>
      <c r="EE16" s="5">
        <v>0.26</v>
      </c>
      <c r="EF16" t="s">
        <v>220</v>
      </c>
      <c r="EG16" t="s">
        <v>313</v>
      </c>
      <c r="EH16" t="s">
        <v>202</v>
      </c>
      <c r="EI16" t="s">
        <v>314</v>
      </c>
      <c r="EJ16" s="6">
        <v>42195.871203703704</v>
      </c>
      <c r="EK16" t="s">
        <v>308</v>
      </c>
      <c r="EL16" s="6">
        <v>42191.37517361111</v>
      </c>
      <c r="EM16" t="s">
        <v>309</v>
      </c>
    </row>
    <row r="17" spans="1:143" ht="14.25">
      <c r="A17" t="s">
        <v>310</v>
      </c>
      <c r="B17" t="s">
        <v>311</v>
      </c>
      <c r="C17" t="s">
        <v>148</v>
      </c>
      <c r="D17" t="s">
        <v>149</v>
      </c>
      <c r="E17" t="s">
        <v>150</v>
      </c>
      <c r="F17" t="s">
        <v>151</v>
      </c>
      <c r="G17" t="s">
        <v>152</v>
      </c>
      <c r="H17" t="s">
        <v>153</v>
      </c>
      <c r="I17" t="s">
        <v>155</v>
      </c>
      <c r="J17" t="s">
        <v>155</v>
      </c>
      <c r="K17" t="s">
        <v>154</v>
      </c>
      <c r="L17" t="s">
        <v>154</v>
      </c>
      <c r="M17" t="s">
        <v>154</v>
      </c>
      <c r="N17" t="s">
        <v>155</v>
      </c>
      <c r="O17" t="s">
        <v>154</v>
      </c>
      <c r="P17" t="s">
        <v>155</v>
      </c>
      <c r="Q17" t="s">
        <v>154</v>
      </c>
      <c r="R17" t="s">
        <v>154</v>
      </c>
      <c r="S17" t="s">
        <v>155</v>
      </c>
      <c r="T17" t="s">
        <v>154</v>
      </c>
      <c r="U17" t="s">
        <v>154</v>
      </c>
      <c r="V17" t="s">
        <v>154</v>
      </c>
      <c r="W17" t="s">
        <v>154</v>
      </c>
      <c r="X17" t="s">
        <v>154</v>
      </c>
      <c r="Y17" t="s">
        <v>154</v>
      </c>
      <c r="Z17" t="s">
        <v>154</v>
      </c>
      <c r="AA17" t="s">
        <v>154</v>
      </c>
      <c r="AB17" t="s">
        <v>154</v>
      </c>
      <c r="AC17" t="s">
        <v>154</v>
      </c>
      <c r="AD17" t="s">
        <v>154</v>
      </c>
      <c r="AE17" t="s">
        <v>155</v>
      </c>
      <c r="AF17" t="s">
        <v>155</v>
      </c>
      <c r="AG17" t="s">
        <v>154</v>
      </c>
      <c r="AH17" t="s">
        <v>155</v>
      </c>
      <c r="AI17" t="s">
        <v>154</v>
      </c>
      <c r="AJ17" t="s">
        <v>154</v>
      </c>
      <c r="AK17" t="s">
        <v>154</v>
      </c>
      <c r="AL17" t="s">
        <v>154</v>
      </c>
      <c r="AM17" t="s">
        <v>155</v>
      </c>
      <c r="AN17" t="s">
        <v>154</v>
      </c>
      <c r="AO17" t="s">
        <v>154</v>
      </c>
      <c r="AP17" t="s">
        <v>155</v>
      </c>
      <c r="AQ17" t="s">
        <v>154</v>
      </c>
      <c r="AR17" t="s">
        <v>154</v>
      </c>
      <c r="AS17" t="s">
        <v>154</v>
      </c>
      <c r="AT17" t="s">
        <v>154</v>
      </c>
      <c r="AU17" t="s">
        <v>154</v>
      </c>
      <c r="AV17" t="s">
        <v>154</v>
      </c>
      <c r="AW17" t="s">
        <v>154</v>
      </c>
      <c r="AX17" t="s">
        <v>154</v>
      </c>
      <c r="AY17" t="s">
        <v>154</v>
      </c>
      <c r="AZ17" t="s">
        <v>154</v>
      </c>
      <c r="BA17" t="s">
        <v>154</v>
      </c>
      <c r="BB17" t="s">
        <v>154</v>
      </c>
      <c r="BC17" t="s">
        <v>154</v>
      </c>
      <c r="BD17" t="s">
        <v>154</v>
      </c>
      <c r="BE17" t="s">
        <v>154</v>
      </c>
      <c r="BF17" t="s">
        <v>155</v>
      </c>
      <c r="BG17" t="s">
        <v>154</v>
      </c>
      <c r="BH17" t="s">
        <v>154</v>
      </c>
      <c r="BI17" t="s">
        <v>154</v>
      </c>
      <c r="BJ17" t="s">
        <v>154</v>
      </c>
      <c r="BK17" t="s">
        <v>154</v>
      </c>
      <c r="BL17" t="s">
        <v>154</v>
      </c>
      <c r="BM17" t="s">
        <v>154</v>
      </c>
      <c r="BN17" t="s">
        <v>154</v>
      </c>
      <c r="BO17" t="s">
        <v>154</v>
      </c>
      <c r="BP17" t="s">
        <v>154</v>
      </c>
      <c r="BQ17" t="s">
        <v>154</v>
      </c>
      <c r="BR17" t="s">
        <v>154</v>
      </c>
      <c r="BS17" t="s">
        <v>155</v>
      </c>
      <c r="BT17" t="s">
        <v>154</v>
      </c>
      <c r="BU17" t="s">
        <v>155</v>
      </c>
      <c r="BV17" t="s">
        <v>154</v>
      </c>
      <c r="BW17" t="s">
        <v>154</v>
      </c>
      <c r="BX17" t="s">
        <v>154</v>
      </c>
      <c r="BY17" t="s">
        <v>154</v>
      </c>
      <c r="BZ17" t="s">
        <v>154</v>
      </c>
      <c r="CA17" t="s">
        <v>154</v>
      </c>
      <c r="CB17" t="s">
        <v>155</v>
      </c>
      <c r="CC17" t="s">
        <v>154</v>
      </c>
      <c r="CD17" t="s">
        <v>154</v>
      </c>
      <c r="CE17" t="s">
        <v>154</v>
      </c>
      <c r="CF17" t="s">
        <v>154</v>
      </c>
      <c r="CG17" t="s">
        <v>154</v>
      </c>
      <c r="CH17" t="s">
        <v>155</v>
      </c>
      <c r="CI17" t="s">
        <v>154</v>
      </c>
      <c r="CJ17" t="s">
        <v>154</v>
      </c>
      <c r="CK17" t="s">
        <v>154</v>
      </c>
      <c r="CL17" t="s">
        <v>154</v>
      </c>
      <c r="CM17" t="s">
        <v>154</v>
      </c>
      <c r="CN17" t="s">
        <v>154</v>
      </c>
      <c r="CO17" t="s">
        <v>154</v>
      </c>
      <c r="CP17" t="s">
        <v>183</v>
      </c>
      <c r="CQ17" t="s">
        <v>205</v>
      </c>
      <c r="CR17" t="s">
        <v>265</v>
      </c>
      <c r="CS17" t="s">
        <v>159</v>
      </c>
      <c r="CT17" t="s">
        <v>300</v>
      </c>
      <c r="CU17" t="s">
        <v>312</v>
      </c>
      <c r="CV17" t="s">
        <v>162</v>
      </c>
      <c r="CW17" t="s">
        <v>190</v>
      </c>
      <c r="CX17" t="s">
        <v>210</v>
      </c>
      <c r="CY17" t="s">
        <v>273</v>
      </c>
      <c r="CZ17" t="s">
        <v>255</v>
      </c>
      <c r="DA17" t="s">
        <v>212</v>
      </c>
      <c r="DB17" t="s">
        <v>194</v>
      </c>
      <c r="DC17" t="s">
        <v>275</v>
      </c>
      <c r="DD17" t="s">
        <v>170</v>
      </c>
      <c r="DE17" t="s">
        <v>248</v>
      </c>
      <c r="DF17" t="s">
        <v>172</v>
      </c>
      <c r="DG17" t="s">
        <v>249</v>
      </c>
      <c r="DH17" t="s">
        <v>218</v>
      </c>
      <c r="DI17" t="s">
        <v>175</v>
      </c>
      <c r="DJ17" t="s">
        <v>155</v>
      </c>
      <c r="DK17" t="s">
        <v>155</v>
      </c>
      <c r="DL17" t="s">
        <v>155</v>
      </c>
      <c r="DM17" t="s">
        <v>155</v>
      </c>
      <c r="DN17" t="s">
        <v>176</v>
      </c>
      <c r="DO17" t="s">
        <v>155</v>
      </c>
      <c r="DP17" t="s">
        <v>176</v>
      </c>
      <c r="DQ17" t="s">
        <v>176</v>
      </c>
      <c r="DR17" t="s">
        <v>176</v>
      </c>
      <c r="DS17" t="s">
        <v>176</v>
      </c>
      <c r="DT17" t="s">
        <v>176</v>
      </c>
      <c r="DU17" t="s">
        <v>176</v>
      </c>
      <c r="DV17" t="s">
        <v>155</v>
      </c>
      <c r="DW17" t="s">
        <v>176</v>
      </c>
      <c r="DX17" t="s">
        <v>176</v>
      </c>
      <c r="DY17" t="s">
        <v>155</v>
      </c>
      <c r="DZ17" s="5">
        <v>0.09</v>
      </c>
      <c r="EA17" s="5">
        <v>0.06</v>
      </c>
      <c r="EB17" s="5">
        <v>0.12</v>
      </c>
      <c r="EC17" s="5">
        <v>0.18</v>
      </c>
      <c r="ED17" s="5">
        <v>0.29</v>
      </c>
      <c r="EE17" s="5">
        <v>0.26</v>
      </c>
      <c r="EF17" t="s">
        <v>220</v>
      </c>
      <c r="EG17" t="s">
        <v>313</v>
      </c>
      <c r="EH17" t="s">
        <v>202</v>
      </c>
      <c r="EI17" t="s">
        <v>314</v>
      </c>
      <c r="EJ17" s="6">
        <v>42195.87375</v>
      </c>
      <c r="EK17" t="s">
        <v>308</v>
      </c>
      <c r="EL17" s="6">
        <v>42191.37517361111</v>
      </c>
      <c r="EM17" t="s">
        <v>309</v>
      </c>
    </row>
    <row r="18" spans="1:143" ht="14.25">
      <c r="A18" t="s">
        <v>315</v>
      </c>
      <c r="B18" t="s">
        <v>315</v>
      </c>
      <c r="C18" t="s">
        <v>148</v>
      </c>
      <c r="D18" t="s">
        <v>316</v>
      </c>
      <c r="E18" t="s">
        <v>150</v>
      </c>
      <c r="F18" t="s">
        <v>317</v>
      </c>
      <c r="G18" t="s">
        <v>318</v>
      </c>
      <c r="H18" t="s">
        <v>319</v>
      </c>
      <c r="I18" t="s">
        <v>155</v>
      </c>
      <c r="J18" t="s">
        <v>154</v>
      </c>
      <c r="K18" t="s">
        <v>154</v>
      </c>
      <c r="L18" t="s">
        <v>154</v>
      </c>
      <c r="M18" t="s">
        <v>154</v>
      </c>
      <c r="N18" t="s">
        <v>155</v>
      </c>
      <c r="O18" t="s">
        <v>154</v>
      </c>
      <c r="P18" t="s">
        <v>155</v>
      </c>
      <c r="Q18" t="s">
        <v>154</v>
      </c>
      <c r="R18" t="s">
        <v>154</v>
      </c>
      <c r="S18" t="s">
        <v>154</v>
      </c>
      <c r="T18" t="s">
        <v>154</v>
      </c>
      <c r="U18" t="s">
        <v>154</v>
      </c>
      <c r="V18" t="s">
        <v>154</v>
      </c>
      <c r="W18" t="s">
        <v>154</v>
      </c>
      <c r="X18" t="s">
        <v>154</v>
      </c>
      <c r="Y18" t="s">
        <v>155</v>
      </c>
      <c r="Z18" t="s">
        <v>154</v>
      </c>
      <c r="AA18" t="s">
        <v>155</v>
      </c>
      <c r="AB18" t="s">
        <v>154</v>
      </c>
      <c r="AC18" t="s">
        <v>154</v>
      </c>
      <c r="AD18" t="s">
        <v>154</v>
      </c>
      <c r="AE18" t="s">
        <v>154</v>
      </c>
      <c r="AF18" t="s">
        <v>154</v>
      </c>
      <c r="AG18" t="s">
        <v>154</v>
      </c>
      <c r="AH18" t="s">
        <v>154</v>
      </c>
      <c r="AI18" t="s">
        <v>154</v>
      </c>
      <c r="AJ18" t="s">
        <v>154</v>
      </c>
      <c r="AK18" t="s">
        <v>154</v>
      </c>
      <c r="AL18" t="s">
        <v>154</v>
      </c>
      <c r="AM18" t="s">
        <v>154</v>
      </c>
      <c r="AN18" t="s">
        <v>154</v>
      </c>
      <c r="AO18" t="s">
        <v>154</v>
      </c>
      <c r="AP18" t="s">
        <v>154</v>
      </c>
      <c r="AQ18" t="s">
        <v>154</v>
      </c>
      <c r="AR18" t="s">
        <v>154</v>
      </c>
      <c r="AS18" t="s">
        <v>154</v>
      </c>
      <c r="AT18" t="s">
        <v>155</v>
      </c>
      <c r="AU18" t="s">
        <v>154</v>
      </c>
      <c r="AV18" t="s">
        <v>155</v>
      </c>
      <c r="AW18" t="s">
        <v>154</v>
      </c>
      <c r="AX18" t="s">
        <v>154</v>
      </c>
      <c r="AY18" t="s">
        <v>154</v>
      </c>
      <c r="AZ18" t="s">
        <v>154</v>
      </c>
      <c r="BA18" t="s">
        <v>155</v>
      </c>
      <c r="BB18" t="s">
        <v>154</v>
      </c>
      <c r="BC18" t="s">
        <v>154</v>
      </c>
      <c r="BD18" t="s">
        <v>155</v>
      </c>
      <c r="BE18" t="s">
        <v>154</v>
      </c>
      <c r="BF18" t="s">
        <v>154</v>
      </c>
      <c r="BG18" t="s">
        <v>154</v>
      </c>
      <c r="BH18" t="s">
        <v>154</v>
      </c>
      <c r="BI18" t="s">
        <v>154</v>
      </c>
      <c r="BJ18" t="s">
        <v>154</v>
      </c>
      <c r="BK18" t="s">
        <v>154</v>
      </c>
      <c r="BL18" t="s">
        <v>154</v>
      </c>
      <c r="BM18" t="s">
        <v>154</v>
      </c>
      <c r="BN18" t="s">
        <v>154</v>
      </c>
      <c r="BO18" t="s">
        <v>155</v>
      </c>
      <c r="BP18" t="s">
        <v>154</v>
      </c>
      <c r="BQ18" t="s">
        <v>154</v>
      </c>
      <c r="BR18" t="s">
        <v>154</v>
      </c>
      <c r="BS18" t="s">
        <v>154</v>
      </c>
      <c r="BT18" t="s">
        <v>155</v>
      </c>
      <c r="BU18" t="s">
        <v>154</v>
      </c>
      <c r="BV18" t="s">
        <v>154</v>
      </c>
      <c r="BW18" t="s">
        <v>154</v>
      </c>
      <c r="BX18" t="s">
        <v>154</v>
      </c>
      <c r="BY18" t="s">
        <v>154</v>
      </c>
      <c r="BZ18" t="s">
        <v>154</v>
      </c>
      <c r="CA18" t="s">
        <v>154</v>
      </c>
      <c r="CB18" t="s">
        <v>154</v>
      </c>
      <c r="CC18" t="s">
        <v>154</v>
      </c>
      <c r="CD18" t="s">
        <v>154</v>
      </c>
      <c r="CE18" t="s">
        <v>154</v>
      </c>
      <c r="CF18" t="s">
        <v>155</v>
      </c>
      <c r="CG18" t="s">
        <v>154</v>
      </c>
      <c r="CH18" t="s">
        <v>154</v>
      </c>
      <c r="CI18" t="s">
        <v>155</v>
      </c>
      <c r="CJ18" t="s">
        <v>154</v>
      </c>
      <c r="CK18" t="s">
        <v>154</v>
      </c>
      <c r="CL18" t="s">
        <v>154</v>
      </c>
      <c r="CM18" t="s">
        <v>154</v>
      </c>
      <c r="CN18" t="s">
        <v>154</v>
      </c>
      <c r="CO18" t="s">
        <v>154</v>
      </c>
      <c r="CP18" t="s">
        <v>320</v>
      </c>
      <c r="CQ18" t="s">
        <v>205</v>
      </c>
      <c r="CR18" t="s">
        <v>158</v>
      </c>
      <c r="CS18" t="s">
        <v>294</v>
      </c>
      <c r="CT18" t="s">
        <v>160</v>
      </c>
      <c r="CU18" t="s">
        <v>321</v>
      </c>
      <c r="CV18" t="s">
        <v>252</v>
      </c>
      <c r="CW18" t="s">
        <v>253</v>
      </c>
      <c r="CX18" t="s">
        <v>322</v>
      </c>
      <c r="CY18" t="s">
        <v>254</v>
      </c>
      <c r="CZ18" t="s">
        <v>246</v>
      </c>
      <c r="DA18" t="s">
        <v>274</v>
      </c>
      <c r="DB18" t="s">
        <v>233</v>
      </c>
      <c r="DC18" t="s">
        <v>247</v>
      </c>
      <c r="DD18" t="s">
        <v>257</v>
      </c>
      <c r="DE18" t="s">
        <v>171</v>
      </c>
      <c r="DF18" t="s">
        <v>172</v>
      </c>
      <c r="DG18" t="s">
        <v>259</v>
      </c>
      <c r="DH18" t="s">
        <v>301</v>
      </c>
      <c r="DI18" t="s">
        <v>175</v>
      </c>
      <c r="DJ18" t="s">
        <v>155</v>
      </c>
      <c r="DK18" t="s">
        <v>154</v>
      </c>
      <c r="DL18" t="s">
        <v>176</v>
      </c>
      <c r="DM18" t="s">
        <v>176</v>
      </c>
      <c r="DN18" t="s">
        <v>176</v>
      </c>
      <c r="DO18" t="s">
        <v>176</v>
      </c>
      <c r="DP18" t="s">
        <v>176</v>
      </c>
      <c r="DQ18" t="s">
        <v>176</v>
      </c>
      <c r="DR18" t="s">
        <v>176</v>
      </c>
      <c r="DS18" t="s">
        <v>176</v>
      </c>
      <c r="DT18" t="s">
        <v>176</v>
      </c>
      <c r="DU18" t="s">
        <v>154</v>
      </c>
      <c r="DV18" t="s">
        <v>155</v>
      </c>
      <c r="DW18" t="s">
        <v>154</v>
      </c>
      <c r="DX18" t="s">
        <v>155</v>
      </c>
      <c r="DY18" t="s">
        <v>176</v>
      </c>
      <c r="DZ18" s="5">
        <v>0</v>
      </c>
      <c r="EA18" s="5">
        <v>0.32</v>
      </c>
      <c r="EB18" s="5">
        <v>0.18</v>
      </c>
      <c r="EC18" s="5">
        <v>0.15</v>
      </c>
      <c r="ED18" s="5">
        <v>0.21</v>
      </c>
      <c r="EE18" s="5">
        <v>0.09</v>
      </c>
      <c r="EF18" t="s">
        <v>261</v>
      </c>
      <c r="EG18" t="s">
        <v>323</v>
      </c>
      <c r="EH18" t="s">
        <v>324</v>
      </c>
      <c r="EI18" t="s">
        <v>325</v>
      </c>
      <c r="EJ18" s="6">
        <v>42198.599699074075</v>
      </c>
      <c r="EK18" t="s">
        <v>181</v>
      </c>
      <c r="EL18" t="s">
        <v>154</v>
      </c>
      <c r="EM18" t="s">
        <v>182</v>
      </c>
    </row>
    <row r="19" spans="1:143" ht="14.25">
      <c r="A19" t="s">
        <v>326</v>
      </c>
      <c r="B19" t="s">
        <v>147</v>
      </c>
      <c r="C19" t="s">
        <v>327</v>
      </c>
      <c r="D19" t="s">
        <v>328</v>
      </c>
      <c r="E19" t="s">
        <v>150</v>
      </c>
      <c r="F19" t="s">
        <v>151</v>
      </c>
      <c r="G19" t="s">
        <v>329</v>
      </c>
      <c r="H19" t="s">
        <v>330</v>
      </c>
      <c r="I19" t="s">
        <v>154</v>
      </c>
      <c r="J19" t="s">
        <v>155</v>
      </c>
      <c r="K19" t="s">
        <v>154</v>
      </c>
      <c r="L19" t="s">
        <v>154</v>
      </c>
      <c r="M19" t="s">
        <v>154</v>
      </c>
      <c r="N19" t="s">
        <v>154</v>
      </c>
      <c r="O19" t="s">
        <v>154</v>
      </c>
      <c r="P19" t="s">
        <v>154</v>
      </c>
      <c r="Q19" t="s">
        <v>154</v>
      </c>
      <c r="R19" t="s">
        <v>154</v>
      </c>
      <c r="S19" t="s">
        <v>154</v>
      </c>
      <c r="T19" t="s">
        <v>154</v>
      </c>
      <c r="U19" t="s">
        <v>154</v>
      </c>
      <c r="V19" t="s">
        <v>154</v>
      </c>
      <c r="W19" t="s">
        <v>154</v>
      </c>
      <c r="X19" t="s">
        <v>154</v>
      </c>
      <c r="Y19" t="s">
        <v>154</v>
      </c>
      <c r="Z19" t="s">
        <v>155</v>
      </c>
      <c r="AA19" t="s">
        <v>154</v>
      </c>
      <c r="AB19" t="s">
        <v>154</v>
      </c>
      <c r="AC19" t="s">
        <v>154</v>
      </c>
      <c r="AD19" t="s">
        <v>154</v>
      </c>
      <c r="AE19" t="s">
        <v>154</v>
      </c>
      <c r="AF19" t="s">
        <v>154</v>
      </c>
      <c r="AG19" t="s">
        <v>154</v>
      </c>
      <c r="AH19" t="s">
        <v>154</v>
      </c>
      <c r="AI19" t="s">
        <v>154</v>
      </c>
      <c r="AJ19" t="s">
        <v>154</v>
      </c>
      <c r="AK19" t="s">
        <v>154</v>
      </c>
      <c r="AL19" t="s">
        <v>154</v>
      </c>
      <c r="AM19" t="s">
        <v>154</v>
      </c>
      <c r="AN19" t="s">
        <v>155</v>
      </c>
      <c r="AO19" t="s">
        <v>154</v>
      </c>
      <c r="AP19" t="s">
        <v>154</v>
      </c>
      <c r="AQ19" t="s">
        <v>154</v>
      </c>
      <c r="AR19" t="s">
        <v>154</v>
      </c>
      <c r="AS19" t="s">
        <v>154</v>
      </c>
      <c r="AT19" t="s">
        <v>154</v>
      </c>
      <c r="AU19" t="s">
        <v>154</v>
      </c>
      <c r="AV19" t="s">
        <v>154</v>
      </c>
      <c r="AW19" t="s">
        <v>154</v>
      </c>
      <c r="AX19" t="s">
        <v>154</v>
      </c>
      <c r="AY19" t="s">
        <v>154</v>
      </c>
      <c r="AZ19" t="s">
        <v>154</v>
      </c>
      <c r="BA19" t="s">
        <v>154</v>
      </c>
      <c r="BB19" t="s">
        <v>155</v>
      </c>
      <c r="BC19" t="s">
        <v>154</v>
      </c>
      <c r="BD19" t="s">
        <v>154</v>
      </c>
      <c r="BE19" t="s">
        <v>154</v>
      </c>
      <c r="BF19" t="s">
        <v>154</v>
      </c>
      <c r="BG19" t="s">
        <v>154</v>
      </c>
      <c r="BH19" t="s">
        <v>154</v>
      </c>
      <c r="BI19" t="s">
        <v>154</v>
      </c>
      <c r="BJ19" t="s">
        <v>154</v>
      </c>
      <c r="BK19" t="s">
        <v>154</v>
      </c>
      <c r="BL19" t="s">
        <v>154</v>
      </c>
      <c r="BM19" t="s">
        <v>154</v>
      </c>
      <c r="BN19" t="s">
        <v>154</v>
      </c>
      <c r="BO19" t="s">
        <v>154</v>
      </c>
      <c r="BP19" t="s">
        <v>154</v>
      </c>
      <c r="BQ19" t="s">
        <v>154</v>
      </c>
      <c r="BR19" t="s">
        <v>155</v>
      </c>
      <c r="BS19" t="s">
        <v>154</v>
      </c>
      <c r="BT19" t="s">
        <v>154</v>
      </c>
      <c r="BU19" t="s">
        <v>154</v>
      </c>
      <c r="BV19" t="s">
        <v>154</v>
      </c>
      <c r="BW19" t="s">
        <v>154</v>
      </c>
      <c r="BX19" t="s">
        <v>154</v>
      </c>
      <c r="BY19" t="s">
        <v>154</v>
      </c>
      <c r="BZ19" t="s">
        <v>154</v>
      </c>
      <c r="CA19" t="s">
        <v>154</v>
      </c>
      <c r="CB19" t="s">
        <v>154</v>
      </c>
      <c r="CC19" t="s">
        <v>154</v>
      </c>
      <c r="CD19" t="s">
        <v>154</v>
      </c>
      <c r="CE19" t="s">
        <v>154</v>
      </c>
      <c r="CF19" t="s">
        <v>154</v>
      </c>
      <c r="CG19" t="s">
        <v>155</v>
      </c>
      <c r="CH19" t="s">
        <v>154</v>
      </c>
      <c r="CI19" t="s">
        <v>154</v>
      </c>
      <c r="CJ19" t="s">
        <v>154</v>
      </c>
      <c r="CK19" t="s">
        <v>154</v>
      </c>
      <c r="CL19" t="s">
        <v>154</v>
      </c>
      <c r="CM19" t="s">
        <v>154</v>
      </c>
      <c r="CN19" t="s">
        <v>154</v>
      </c>
      <c r="CO19" t="s">
        <v>154</v>
      </c>
      <c r="CP19" t="s">
        <v>320</v>
      </c>
      <c r="CQ19" t="s">
        <v>205</v>
      </c>
      <c r="CR19" t="s">
        <v>265</v>
      </c>
      <c r="CS19" t="s">
        <v>159</v>
      </c>
      <c r="CT19" t="s">
        <v>300</v>
      </c>
      <c r="CU19" t="s">
        <v>188</v>
      </c>
      <c r="CV19" t="s">
        <v>162</v>
      </c>
      <c r="CW19" t="s">
        <v>253</v>
      </c>
      <c r="CX19" t="s">
        <v>322</v>
      </c>
      <c r="CY19" t="s">
        <v>254</v>
      </c>
      <c r="CZ19" t="s">
        <v>211</v>
      </c>
      <c r="DA19" t="s">
        <v>193</v>
      </c>
      <c r="DB19" t="s">
        <v>233</v>
      </c>
      <c r="DC19" t="s">
        <v>214</v>
      </c>
      <c r="DD19" t="s">
        <v>282</v>
      </c>
      <c r="DE19" t="s">
        <v>235</v>
      </c>
      <c r="DF19" t="s">
        <v>289</v>
      </c>
      <c r="DG19" t="s">
        <v>259</v>
      </c>
      <c r="DH19" t="s">
        <v>236</v>
      </c>
      <c r="DI19" t="s">
        <v>219</v>
      </c>
      <c r="DJ19" t="s">
        <v>154</v>
      </c>
      <c r="DK19" t="s">
        <v>154</v>
      </c>
      <c r="DL19" t="s">
        <v>154</v>
      </c>
      <c r="DM19" t="s">
        <v>154</v>
      </c>
      <c r="DN19" t="s">
        <v>154</v>
      </c>
      <c r="DO19" t="s">
        <v>176</v>
      </c>
      <c r="DP19" t="s">
        <v>154</v>
      </c>
      <c r="DQ19" t="s">
        <v>155</v>
      </c>
      <c r="DR19" t="s">
        <v>176</v>
      </c>
      <c r="DS19" t="s">
        <v>176</v>
      </c>
      <c r="DT19" t="s">
        <v>154</v>
      </c>
      <c r="DU19" t="s">
        <v>154</v>
      </c>
      <c r="DV19" t="s">
        <v>154</v>
      </c>
      <c r="DW19" t="s">
        <v>154</v>
      </c>
      <c r="DX19" t="s">
        <v>176</v>
      </c>
      <c r="DY19" t="s">
        <v>176</v>
      </c>
      <c r="DZ19" s="5">
        <v>0.09</v>
      </c>
      <c r="EA19" s="5">
        <v>0.18</v>
      </c>
      <c r="EB19" s="5">
        <v>0.15</v>
      </c>
      <c r="EC19" s="5">
        <v>0.12</v>
      </c>
      <c r="ED19" s="5">
        <v>0.15</v>
      </c>
      <c r="EE19" s="5">
        <v>0.09</v>
      </c>
      <c r="EF19" t="s">
        <v>200</v>
      </c>
      <c r="EG19" t="s">
        <v>331</v>
      </c>
      <c r="EH19" t="s">
        <v>269</v>
      </c>
      <c r="EI19" t="s">
        <v>332</v>
      </c>
      <c r="EJ19" s="6">
        <v>42202.99564814815</v>
      </c>
      <c r="EK19" t="s">
        <v>181</v>
      </c>
      <c r="EL19" t="s">
        <v>154</v>
      </c>
      <c r="EM19" t="s">
        <v>182</v>
      </c>
    </row>
    <row r="20" spans="1:143" ht="14.25">
      <c r="A20" t="s">
        <v>326</v>
      </c>
      <c r="B20" t="s">
        <v>147</v>
      </c>
      <c r="C20" t="s">
        <v>327</v>
      </c>
      <c r="D20" t="s">
        <v>328</v>
      </c>
      <c r="E20" t="s">
        <v>150</v>
      </c>
      <c r="F20" t="s">
        <v>151</v>
      </c>
      <c r="G20" t="s">
        <v>329</v>
      </c>
      <c r="H20" t="s">
        <v>330</v>
      </c>
      <c r="I20" t="s">
        <v>154</v>
      </c>
      <c r="J20" t="s">
        <v>155</v>
      </c>
      <c r="K20" t="s">
        <v>154</v>
      </c>
      <c r="L20" t="s">
        <v>154</v>
      </c>
      <c r="M20" t="s">
        <v>154</v>
      </c>
      <c r="N20" t="s">
        <v>154</v>
      </c>
      <c r="O20" t="s">
        <v>154</v>
      </c>
      <c r="P20" t="s">
        <v>154</v>
      </c>
      <c r="Q20" t="s">
        <v>154</v>
      </c>
      <c r="R20" t="s">
        <v>154</v>
      </c>
      <c r="S20" t="s">
        <v>154</v>
      </c>
      <c r="T20" t="s">
        <v>154</v>
      </c>
      <c r="U20" t="s">
        <v>154</v>
      </c>
      <c r="V20" t="s">
        <v>154</v>
      </c>
      <c r="W20" t="s">
        <v>154</v>
      </c>
      <c r="X20" t="s">
        <v>154</v>
      </c>
      <c r="Y20" t="s">
        <v>154</v>
      </c>
      <c r="Z20" t="s">
        <v>155</v>
      </c>
      <c r="AA20" t="s">
        <v>154</v>
      </c>
      <c r="AB20" t="s">
        <v>154</v>
      </c>
      <c r="AC20" t="s">
        <v>154</v>
      </c>
      <c r="AD20" t="s">
        <v>154</v>
      </c>
      <c r="AE20" t="s">
        <v>154</v>
      </c>
      <c r="AF20" t="s">
        <v>154</v>
      </c>
      <c r="AG20" t="s">
        <v>154</v>
      </c>
      <c r="AH20" t="s">
        <v>154</v>
      </c>
      <c r="AI20" t="s">
        <v>154</v>
      </c>
      <c r="AJ20" t="s">
        <v>154</v>
      </c>
      <c r="AK20" t="s">
        <v>154</v>
      </c>
      <c r="AL20" t="s">
        <v>154</v>
      </c>
      <c r="AM20" t="s">
        <v>154</v>
      </c>
      <c r="AN20" t="s">
        <v>155</v>
      </c>
      <c r="AO20" t="s">
        <v>154</v>
      </c>
      <c r="AP20" t="s">
        <v>154</v>
      </c>
      <c r="AQ20" t="s">
        <v>154</v>
      </c>
      <c r="AR20" t="s">
        <v>154</v>
      </c>
      <c r="AS20" t="s">
        <v>154</v>
      </c>
      <c r="AT20" t="s">
        <v>154</v>
      </c>
      <c r="AU20" t="s">
        <v>154</v>
      </c>
      <c r="AV20" t="s">
        <v>154</v>
      </c>
      <c r="AW20" t="s">
        <v>154</v>
      </c>
      <c r="AX20" t="s">
        <v>154</v>
      </c>
      <c r="AY20" t="s">
        <v>154</v>
      </c>
      <c r="AZ20" t="s">
        <v>154</v>
      </c>
      <c r="BA20" t="s">
        <v>154</v>
      </c>
      <c r="BB20" t="s">
        <v>155</v>
      </c>
      <c r="BC20" t="s">
        <v>154</v>
      </c>
      <c r="BD20" t="s">
        <v>154</v>
      </c>
      <c r="BE20" t="s">
        <v>154</v>
      </c>
      <c r="BF20" t="s">
        <v>154</v>
      </c>
      <c r="BG20" t="s">
        <v>154</v>
      </c>
      <c r="BH20" t="s">
        <v>154</v>
      </c>
      <c r="BI20" t="s">
        <v>154</v>
      </c>
      <c r="BJ20" t="s">
        <v>154</v>
      </c>
      <c r="BK20" t="s">
        <v>154</v>
      </c>
      <c r="BL20" t="s">
        <v>154</v>
      </c>
      <c r="BM20" t="s">
        <v>154</v>
      </c>
      <c r="BN20" t="s">
        <v>154</v>
      </c>
      <c r="BO20" t="s">
        <v>154</v>
      </c>
      <c r="BP20" t="s">
        <v>154</v>
      </c>
      <c r="BQ20" t="s">
        <v>154</v>
      </c>
      <c r="BR20" t="s">
        <v>155</v>
      </c>
      <c r="BS20" t="s">
        <v>154</v>
      </c>
      <c r="BT20" t="s">
        <v>154</v>
      </c>
      <c r="BU20" t="s">
        <v>154</v>
      </c>
      <c r="BV20" t="s">
        <v>154</v>
      </c>
      <c r="BW20" t="s">
        <v>154</v>
      </c>
      <c r="BX20" t="s">
        <v>154</v>
      </c>
      <c r="BY20" t="s">
        <v>154</v>
      </c>
      <c r="BZ20" t="s">
        <v>154</v>
      </c>
      <c r="CA20" t="s">
        <v>154</v>
      </c>
      <c r="CB20" t="s">
        <v>154</v>
      </c>
      <c r="CC20" t="s">
        <v>154</v>
      </c>
      <c r="CD20" t="s">
        <v>154</v>
      </c>
      <c r="CE20" t="s">
        <v>154</v>
      </c>
      <c r="CF20" t="s">
        <v>154</v>
      </c>
      <c r="CG20" t="s">
        <v>155</v>
      </c>
      <c r="CH20" t="s">
        <v>154</v>
      </c>
      <c r="CI20" t="s">
        <v>154</v>
      </c>
      <c r="CJ20" t="s">
        <v>154</v>
      </c>
      <c r="CK20" t="s">
        <v>154</v>
      </c>
      <c r="CL20" t="s">
        <v>154</v>
      </c>
      <c r="CM20" t="s">
        <v>154</v>
      </c>
      <c r="CN20" t="s">
        <v>154</v>
      </c>
      <c r="CO20" t="s">
        <v>154</v>
      </c>
      <c r="CP20" t="s">
        <v>320</v>
      </c>
      <c r="CQ20" t="s">
        <v>205</v>
      </c>
      <c r="CR20" t="s">
        <v>265</v>
      </c>
      <c r="CS20" t="s">
        <v>159</v>
      </c>
      <c r="CT20" t="s">
        <v>300</v>
      </c>
      <c r="CU20" t="s">
        <v>188</v>
      </c>
      <c r="CV20" t="s">
        <v>162</v>
      </c>
      <c r="CW20" t="s">
        <v>253</v>
      </c>
      <c r="CX20" t="s">
        <v>322</v>
      </c>
      <c r="CY20" t="s">
        <v>254</v>
      </c>
      <c r="CZ20" t="s">
        <v>211</v>
      </c>
      <c r="DA20" t="s">
        <v>193</v>
      </c>
      <c r="DB20" t="s">
        <v>233</v>
      </c>
      <c r="DC20" t="s">
        <v>214</v>
      </c>
      <c r="DD20" t="s">
        <v>282</v>
      </c>
      <c r="DE20" t="s">
        <v>235</v>
      </c>
      <c r="DF20" t="s">
        <v>289</v>
      </c>
      <c r="DG20" t="s">
        <v>259</v>
      </c>
      <c r="DH20" t="s">
        <v>236</v>
      </c>
      <c r="DI20" t="s">
        <v>219</v>
      </c>
      <c r="DJ20" t="s">
        <v>154</v>
      </c>
      <c r="DK20" t="s">
        <v>154</v>
      </c>
      <c r="DL20" t="s">
        <v>154</v>
      </c>
      <c r="DM20" t="s">
        <v>154</v>
      </c>
      <c r="DN20" t="s">
        <v>154</v>
      </c>
      <c r="DO20" t="s">
        <v>176</v>
      </c>
      <c r="DP20" t="s">
        <v>154</v>
      </c>
      <c r="DQ20" t="s">
        <v>155</v>
      </c>
      <c r="DR20" t="s">
        <v>176</v>
      </c>
      <c r="DS20" t="s">
        <v>176</v>
      </c>
      <c r="DT20" t="s">
        <v>154</v>
      </c>
      <c r="DU20" t="s">
        <v>154</v>
      </c>
      <c r="DV20" t="s">
        <v>154</v>
      </c>
      <c r="DW20" t="s">
        <v>154</v>
      </c>
      <c r="DX20" t="s">
        <v>176</v>
      </c>
      <c r="DY20" t="s">
        <v>176</v>
      </c>
      <c r="DZ20" s="5">
        <v>0.09</v>
      </c>
      <c r="EA20" s="5">
        <v>0.18</v>
      </c>
      <c r="EB20" s="5">
        <v>0.15</v>
      </c>
      <c r="EC20" s="5">
        <v>0.12</v>
      </c>
      <c r="ED20" s="5">
        <v>0.15</v>
      </c>
      <c r="EE20" s="5">
        <v>0.09</v>
      </c>
      <c r="EF20" t="s">
        <v>200</v>
      </c>
      <c r="EG20" t="s">
        <v>331</v>
      </c>
      <c r="EH20" t="s">
        <v>269</v>
      </c>
      <c r="EI20" t="s">
        <v>332</v>
      </c>
      <c r="EJ20" s="6">
        <v>42202.99585648148</v>
      </c>
      <c r="EK20" t="s">
        <v>181</v>
      </c>
      <c r="EL20" t="s">
        <v>154</v>
      </c>
      <c r="EM20" t="s">
        <v>182</v>
      </c>
    </row>
    <row r="21" spans="1:143" ht="14.25">
      <c r="A21" t="s">
        <v>326</v>
      </c>
      <c r="B21" t="s">
        <v>147</v>
      </c>
      <c r="C21" t="s">
        <v>327</v>
      </c>
      <c r="D21" t="s">
        <v>328</v>
      </c>
      <c r="E21" t="s">
        <v>150</v>
      </c>
      <c r="F21" t="s">
        <v>151</v>
      </c>
      <c r="G21" t="s">
        <v>329</v>
      </c>
      <c r="H21" t="s">
        <v>330</v>
      </c>
      <c r="I21" t="s">
        <v>154</v>
      </c>
      <c r="J21" t="s">
        <v>155</v>
      </c>
      <c r="K21" t="s">
        <v>154</v>
      </c>
      <c r="L21" t="s">
        <v>154</v>
      </c>
      <c r="M21" t="s">
        <v>154</v>
      </c>
      <c r="N21" t="s">
        <v>154</v>
      </c>
      <c r="O21" t="s">
        <v>154</v>
      </c>
      <c r="P21" t="s">
        <v>154</v>
      </c>
      <c r="Q21" t="s">
        <v>154</v>
      </c>
      <c r="R21" t="s">
        <v>154</v>
      </c>
      <c r="S21" t="s">
        <v>154</v>
      </c>
      <c r="T21" t="s">
        <v>154</v>
      </c>
      <c r="U21" t="s">
        <v>154</v>
      </c>
      <c r="V21" t="s">
        <v>154</v>
      </c>
      <c r="W21" t="s">
        <v>154</v>
      </c>
      <c r="X21" t="s">
        <v>154</v>
      </c>
      <c r="Y21" t="s">
        <v>154</v>
      </c>
      <c r="Z21" t="s">
        <v>155</v>
      </c>
      <c r="AA21" t="s">
        <v>154</v>
      </c>
      <c r="AB21" t="s">
        <v>154</v>
      </c>
      <c r="AC21" t="s">
        <v>154</v>
      </c>
      <c r="AD21" t="s">
        <v>154</v>
      </c>
      <c r="AE21" t="s">
        <v>154</v>
      </c>
      <c r="AF21" t="s">
        <v>154</v>
      </c>
      <c r="AG21" t="s">
        <v>154</v>
      </c>
      <c r="AH21" t="s">
        <v>154</v>
      </c>
      <c r="AI21" t="s">
        <v>154</v>
      </c>
      <c r="AJ21" t="s">
        <v>154</v>
      </c>
      <c r="AK21" t="s">
        <v>154</v>
      </c>
      <c r="AL21" t="s">
        <v>154</v>
      </c>
      <c r="AM21" t="s">
        <v>154</v>
      </c>
      <c r="AN21" t="s">
        <v>155</v>
      </c>
      <c r="AO21" t="s">
        <v>154</v>
      </c>
      <c r="AP21" t="s">
        <v>154</v>
      </c>
      <c r="AQ21" t="s">
        <v>154</v>
      </c>
      <c r="AR21" t="s">
        <v>154</v>
      </c>
      <c r="AS21" t="s">
        <v>154</v>
      </c>
      <c r="AT21" t="s">
        <v>154</v>
      </c>
      <c r="AU21" t="s">
        <v>154</v>
      </c>
      <c r="AV21" t="s">
        <v>154</v>
      </c>
      <c r="AW21" t="s">
        <v>154</v>
      </c>
      <c r="AX21" t="s">
        <v>154</v>
      </c>
      <c r="AY21" t="s">
        <v>154</v>
      </c>
      <c r="AZ21" t="s">
        <v>154</v>
      </c>
      <c r="BA21" t="s">
        <v>154</v>
      </c>
      <c r="BB21" t="s">
        <v>155</v>
      </c>
      <c r="BC21" t="s">
        <v>154</v>
      </c>
      <c r="BD21" t="s">
        <v>154</v>
      </c>
      <c r="BE21" t="s">
        <v>154</v>
      </c>
      <c r="BF21" t="s">
        <v>154</v>
      </c>
      <c r="BG21" t="s">
        <v>154</v>
      </c>
      <c r="BH21" t="s">
        <v>154</v>
      </c>
      <c r="BI21" t="s">
        <v>154</v>
      </c>
      <c r="BJ21" t="s">
        <v>154</v>
      </c>
      <c r="BK21" t="s">
        <v>154</v>
      </c>
      <c r="BL21" t="s">
        <v>154</v>
      </c>
      <c r="BM21" t="s">
        <v>154</v>
      </c>
      <c r="BN21" t="s">
        <v>154</v>
      </c>
      <c r="BO21" t="s">
        <v>154</v>
      </c>
      <c r="BP21" t="s">
        <v>154</v>
      </c>
      <c r="BQ21" t="s">
        <v>154</v>
      </c>
      <c r="BR21" t="s">
        <v>155</v>
      </c>
      <c r="BS21" t="s">
        <v>154</v>
      </c>
      <c r="BT21" t="s">
        <v>154</v>
      </c>
      <c r="BU21" t="s">
        <v>154</v>
      </c>
      <c r="BV21" t="s">
        <v>154</v>
      </c>
      <c r="BW21" t="s">
        <v>154</v>
      </c>
      <c r="BX21" t="s">
        <v>154</v>
      </c>
      <c r="BY21" t="s">
        <v>154</v>
      </c>
      <c r="BZ21" t="s">
        <v>154</v>
      </c>
      <c r="CA21" t="s">
        <v>154</v>
      </c>
      <c r="CB21" t="s">
        <v>154</v>
      </c>
      <c r="CC21" t="s">
        <v>154</v>
      </c>
      <c r="CD21" t="s">
        <v>154</v>
      </c>
      <c r="CE21" t="s">
        <v>154</v>
      </c>
      <c r="CF21" t="s">
        <v>154</v>
      </c>
      <c r="CG21" t="s">
        <v>155</v>
      </c>
      <c r="CH21" t="s">
        <v>154</v>
      </c>
      <c r="CI21" t="s">
        <v>154</v>
      </c>
      <c r="CJ21" t="s">
        <v>154</v>
      </c>
      <c r="CK21" t="s">
        <v>154</v>
      </c>
      <c r="CL21" t="s">
        <v>154</v>
      </c>
      <c r="CM21" t="s">
        <v>154</v>
      </c>
      <c r="CN21" t="s">
        <v>154</v>
      </c>
      <c r="CO21" t="s">
        <v>154</v>
      </c>
      <c r="CP21" t="s">
        <v>320</v>
      </c>
      <c r="CQ21" t="s">
        <v>205</v>
      </c>
      <c r="CR21" t="s">
        <v>265</v>
      </c>
      <c r="CS21" t="s">
        <v>159</v>
      </c>
      <c r="CT21" t="s">
        <v>300</v>
      </c>
      <c r="CU21" t="s">
        <v>188</v>
      </c>
      <c r="CV21" t="s">
        <v>162</v>
      </c>
      <c r="CW21" t="s">
        <v>253</v>
      </c>
      <c r="CX21" t="s">
        <v>322</v>
      </c>
      <c r="CY21" t="s">
        <v>254</v>
      </c>
      <c r="CZ21" t="s">
        <v>211</v>
      </c>
      <c r="DA21" t="s">
        <v>193</v>
      </c>
      <c r="DB21" t="s">
        <v>233</v>
      </c>
      <c r="DC21" t="s">
        <v>214</v>
      </c>
      <c r="DD21" t="s">
        <v>282</v>
      </c>
      <c r="DE21" t="s">
        <v>235</v>
      </c>
      <c r="DF21" t="s">
        <v>289</v>
      </c>
      <c r="DG21" t="s">
        <v>259</v>
      </c>
      <c r="DH21" t="s">
        <v>236</v>
      </c>
      <c r="DI21" t="s">
        <v>219</v>
      </c>
      <c r="DJ21" t="s">
        <v>154</v>
      </c>
      <c r="DK21" t="s">
        <v>154</v>
      </c>
      <c r="DL21" t="s">
        <v>154</v>
      </c>
      <c r="DM21" t="s">
        <v>154</v>
      </c>
      <c r="DN21" t="s">
        <v>154</v>
      </c>
      <c r="DO21" t="s">
        <v>176</v>
      </c>
      <c r="DP21" t="s">
        <v>154</v>
      </c>
      <c r="DQ21" t="s">
        <v>154</v>
      </c>
      <c r="DR21" t="s">
        <v>176</v>
      </c>
      <c r="DS21" t="s">
        <v>176</v>
      </c>
      <c r="DT21" t="s">
        <v>154</v>
      </c>
      <c r="DU21" t="s">
        <v>154</v>
      </c>
      <c r="DV21" t="s">
        <v>154</v>
      </c>
      <c r="DW21" t="s">
        <v>154</v>
      </c>
      <c r="DX21" t="s">
        <v>176</v>
      </c>
      <c r="DY21" t="s">
        <v>176</v>
      </c>
      <c r="DZ21" s="5">
        <v>0.09</v>
      </c>
      <c r="EA21" s="5">
        <v>0.18</v>
      </c>
      <c r="EB21" s="5">
        <v>0.15</v>
      </c>
      <c r="EC21" s="5">
        <v>0.12</v>
      </c>
      <c r="ED21" s="5">
        <v>0.15</v>
      </c>
      <c r="EE21" s="5">
        <v>0.09</v>
      </c>
      <c r="EF21" t="s">
        <v>200</v>
      </c>
      <c r="EG21" t="s">
        <v>331</v>
      </c>
      <c r="EH21" t="s">
        <v>269</v>
      </c>
      <c r="EI21" t="s">
        <v>332</v>
      </c>
      <c r="EJ21" s="6">
        <v>42203.001076388886</v>
      </c>
      <c r="EK21" t="s">
        <v>181</v>
      </c>
      <c r="EL21" t="s">
        <v>154</v>
      </c>
      <c r="EM21" t="s">
        <v>182</v>
      </c>
    </row>
    <row r="22" spans="1:143" ht="14.25">
      <c r="A22" t="s">
        <v>310</v>
      </c>
      <c r="B22" t="s">
        <v>333</v>
      </c>
      <c r="C22" t="s">
        <v>327</v>
      </c>
      <c r="D22" t="s">
        <v>149</v>
      </c>
      <c r="E22" t="s">
        <v>334</v>
      </c>
      <c r="F22" t="s">
        <v>335</v>
      </c>
      <c r="G22" t="s">
        <v>152</v>
      </c>
      <c r="H22" t="s">
        <v>336</v>
      </c>
      <c r="I22" t="s">
        <v>155</v>
      </c>
      <c r="J22" t="s">
        <v>154</v>
      </c>
      <c r="K22" t="s">
        <v>155</v>
      </c>
      <c r="L22" t="s">
        <v>154</v>
      </c>
      <c r="M22" t="s">
        <v>155</v>
      </c>
      <c r="N22" t="s">
        <v>155</v>
      </c>
      <c r="O22" t="s">
        <v>155</v>
      </c>
      <c r="P22" t="s">
        <v>154</v>
      </c>
      <c r="Q22" t="s">
        <v>155</v>
      </c>
      <c r="R22" t="s">
        <v>155</v>
      </c>
      <c r="S22" t="s">
        <v>155</v>
      </c>
      <c r="T22" t="s">
        <v>155</v>
      </c>
      <c r="U22" t="s">
        <v>154</v>
      </c>
      <c r="V22" t="s">
        <v>154</v>
      </c>
      <c r="W22" t="s">
        <v>154</v>
      </c>
      <c r="X22" t="s">
        <v>154</v>
      </c>
      <c r="Y22" t="s">
        <v>154</v>
      </c>
      <c r="Z22" t="s">
        <v>154</v>
      </c>
      <c r="AA22" t="s">
        <v>154</v>
      </c>
      <c r="AB22" t="s">
        <v>155</v>
      </c>
      <c r="AC22" t="s">
        <v>154</v>
      </c>
      <c r="AD22" t="s">
        <v>154</v>
      </c>
      <c r="AE22" t="s">
        <v>154</v>
      </c>
      <c r="AF22" t="s">
        <v>154</v>
      </c>
      <c r="AG22" t="s">
        <v>155</v>
      </c>
      <c r="AH22" t="s">
        <v>155</v>
      </c>
      <c r="AI22" t="s">
        <v>155</v>
      </c>
      <c r="AJ22" t="s">
        <v>154</v>
      </c>
      <c r="AK22" t="s">
        <v>155</v>
      </c>
      <c r="AL22" t="s">
        <v>155</v>
      </c>
      <c r="AM22" t="s">
        <v>154</v>
      </c>
      <c r="AN22" t="s">
        <v>154</v>
      </c>
      <c r="AO22" t="s">
        <v>155</v>
      </c>
      <c r="AP22" t="s">
        <v>155</v>
      </c>
      <c r="AQ22" t="s">
        <v>154</v>
      </c>
      <c r="AR22" t="s">
        <v>155</v>
      </c>
      <c r="AS22" t="s">
        <v>154</v>
      </c>
      <c r="AT22" t="s">
        <v>155</v>
      </c>
      <c r="AU22" t="s">
        <v>155</v>
      </c>
      <c r="AV22" t="s">
        <v>155</v>
      </c>
      <c r="AW22" t="s">
        <v>155</v>
      </c>
      <c r="AX22" t="s">
        <v>154</v>
      </c>
      <c r="AY22" t="s">
        <v>154</v>
      </c>
      <c r="AZ22" t="s">
        <v>154</v>
      </c>
      <c r="BA22" t="s">
        <v>154</v>
      </c>
      <c r="BB22" t="s">
        <v>155</v>
      </c>
      <c r="BC22" t="s">
        <v>155</v>
      </c>
      <c r="BD22" t="s">
        <v>155</v>
      </c>
      <c r="BE22" t="s">
        <v>154</v>
      </c>
      <c r="BF22" t="s">
        <v>154</v>
      </c>
      <c r="BG22" t="s">
        <v>154</v>
      </c>
      <c r="BH22" t="s">
        <v>154</v>
      </c>
      <c r="BI22" t="s">
        <v>154</v>
      </c>
      <c r="BJ22" t="s">
        <v>155</v>
      </c>
      <c r="BK22" t="s">
        <v>154</v>
      </c>
      <c r="BL22" t="s">
        <v>155</v>
      </c>
      <c r="BM22" t="s">
        <v>155</v>
      </c>
      <c r="BN22" t="s">
        <v>155</v>
      </c>
      <c r="BO22" t="s">
        <v>155</v>
      </c>
      <c r="BP22" t="s">
        <v>154</v>
      </c>
      <c r="BQ22" t="s">
        <v>155</v>
      </c>
      <c r="BR22" t="s">
        <v>155</v>
      </c>
      <c r="BS22" t="s">
        <v>155</v>
      </c>
      <c r="BT22" t="s">
        <v>155</v>
      </c>
      <c r="BU22" t="s">
        <v>155</v>
      </c>
      <c r="BV22" t="s">
        <v>155</v>
      </c>
      <c r="BW22" t="s">
        <v>154</v>
      </c>
      <c r="BX22" t="s">
        <v>154</v>
      </c>
      <c r="BY22" t="s">
        <v>154</v>
      </c>
      <c r="BZ22" t="s">
        <v>155</v>
      </c>
      <c r="CA22" t="s">
        <v>155</v>
      </c>
      <c r="CB22" t="s">
        <v>154</v>
      </c>
      <c r="CC22" t="s">
        <v>155</v>
      </c>
      <c r="CD22" t="s">
        <v>155</v>
      </c>
      <c r="CE22" t="s">
        <v>154</v>
      </c>
      <c r="CF22" t="s">
        <v>154</v>
      </c>
      <c r="CG22" t="s">
        <v>155</v>
      </c>
      <c r="CH22" t="s">
        <v>155</v>
      </c>
      <c r="CI22" t="s">
        <v>154</v>
      </c>
      <c r="CJ22" t="s">
        <v>154</v>
      </c>
      <c r="CK22" t="s">
        <v>154</v>
      </c>
      <c r="CL22" t="s">
        <v>154</v>
      </c>
      <c r="CM22" t="s">
        <v>155</v>
      </c>
      <c r="CN22" t="s">
        <v>154</v>
      </c>
      <c r="CO22" t="s">
        <v>154</v>
      </c>
      <c r="CP22" t="s">
        <v>320</v>
      </c>
      <c r="CQ22" t="s">
        <v>157</v>
      </c>
      <c r="CR22" t="s">
        <v>206</v>
      </c>
      <c r="CS22" t="s">
        <v>227</v>
      </c>
      <c r="CT22" t="s">
        <v>160</v>
      </c>
      <c r="CU22" t="s">
        <v>321</v>
      </c>
      <c r="CV22" t="s">
        <v>162</v>
      </c>
      <c r="CW22" t="s">
        <v>253</v>
      </c>
      <c r="CX22" t="s">
        <v>230</v>
      </c>
      <c r="CY22" t="s">
        <v>254</v>
      </c>
      <c r="CZ22" t="s">
        <v>246</v>
      </c>
      <c r="DA22" t="s">
        <v>274</v>
      </c>
      <c r="DB22" t="s">
        <v>168</v>
      </c>
      <c r="DC22" t="s">
        <v>256</v>
      </c>
      <c r="DD22" t="s">
        <v>282</v>
      </c>
      <c r="DE22" t="s">
        <v>195</v>
      </c>
      <c r="DF22" t="s">
        <v>172</v>
      </c>
      <c r="DG22" t="s">
        <v>283</v>
      </c>
      <c r="DH22" t="s">
        <v>236</v>
      </c>
      <c r="DI22" t="s">
        <v>260</v>
      </c>
      <c r="DJ22" t="s">
        <v>154</v>
      </c>
      <c r="DK22" t="s">
        <v>155</v>
      </c>
      <c r="DL22" t="s">
        <v>154</v>
      </c>
      <c r="DM22" t="s">
        <v>154</v>
      </c>
      <c r="DN22" t="s">
        <v>154</v>
      </c>
      <c r="DO22" t="s">
        <v>176</v>
      </c>
      <c r="DP22" t="s">
        <v>155</v>
      </c>
      <c r="DQ22" t="s">
        <v>155</v>
      </c>
      <c r="DR22" t="s">
        <v>176</v>
      </c>
      <c r="DS22" t="s">
        <v>176</v>
      </c>
      <c r="DT22" t="s">
        <v>154</v>
      </c>
      <c r="DU22" t="s">
        <v>155</v>
      </c>
      <c r="DV22" t="s">
        <v>155</v>
      </c>
      <c r="DW22" t="s">
        <v>154</v>
      </c>
      <c r="DX22" t="s">
        <v>176</v>
      </c>
      <c r="DY22" t="s">
        <v>176</v>
      </c>
      <c r="DZ22" s="5">
        <v>0.21</v>
      </c>
      <c r="EA22" s="5">
        <v>0.44</v>
      </c>
      <c r="EB22" s="5">
        <v>0.47</v>
      </c>
      <c r="EC22" s="5">
        <v>0.24</v>
      </c>
      <c r="ED22" s="5">
        <v>0.18</v>
      </c>
      <c r="EE22" s="5">
        <v>0.29</v>
      </c>
      <c r="EF22" t="s">
        <v>200</v>
      </c>
      <c r="EG22" t="s">
        <v>337</v>
      </c>
      <c r="EH22" t="s">
        <v>269</v>
      </c>
      <c r="EI22" t="s">
        <v>338</v>
      </c>
      <c r="EJ22" s="6">
        <v>42204.12353009259</v>
      </c>
      <c r="EK22" t="s">
        <v>308</v>
      </c>
      <c r="EL22" s="6">
        <v>42199.926400462966</v>
      </c>
      <c r="EM22" t="s">
        <v>309</v>
      </c>
    </row>
    <row r="23" spans="1:143" ht="14.25">
      <c r="A23" t="s">
        <v>310</v>
      </c>
      <c r="B23" t="s">
        <v>339</v>
      </c>
      <c r="C23" t="s">
        <v>327</v>
      </c>
      <c r="D23" t="s">
        <v>340</v>
      </c>
      <c r="E23" t="s">
        <v>341</v>
      </c>
      <c r="F23" t="s">
        <v>151</v>
      </c>
      <c r="G23" t="s">
        <v>342</v>
      </c>
      <c r="H23" t="s">
        <v>336</v>
      </c>
      <c r="I23" t="s">
        <v>154</v>
      </c>
      <c r="J23" t="s">
        <v>154</v>
      </c>
      <c r="K23" t="s">
        <v>154</v>
      </c>
      <c r="L23" t="s">
        <v>155</v>
      </c>
      <c r="M23" t="s">
        <v>154</v>
      </c>
      <c r="N23" t="s">
        <v>154</v>
      </c>
      <c r="O23" t="s">
        <v>155</v>
      </c>
      <c r="P23" t="s">
        <v>154</v>
      </c>
      <c r="Q23" t="s">
        <v>155</v>
      </c>
      <c r="R23" t="s">
        <v>155</v>
      </c>
      <c r="S23" t="s">
        <v>155</v>
      </c>
      <c r="T23" t="s">
        <v>154</v>
      </c>
      <c r="U23" t="s">
        <v>155</v>
      </c>
      <c r="V23" t="s">
        <v>155</v>
      </c>
      <c r="W23" t="s">
        <v>155</v>
      </c>
      <c r="X23" t="s">
        <v>154</v>
      </c>
      <c r="Y23" t="s">
        <v>155</v>
      </c>
      <c r="Z23" t="s">
        <v>155</v>
      </c>
      <c r="AA23" t="s">
        <v>155</v>
      </c>
      <c r="AB23" t="s">
        <v>155</v>
      </c>
      <c r="AC23" t="s">
        <v>154</v>
      </c>
      <c r="AD23" t="s">
        <v>155</v>
      </c>
      <c r="AE23" t="s">
        <v>154</v>
      </c>
      <c r="AF23" t="s">
        <v>154</v>
      </c>
      <c r="AG23" t="s">
        <v>154</v>
      </c>
      <c r="AH23" t="s">
        <v>154</v>
      </c>
      <c r="AI23" t="s">
        <v>154</v>
      </c>
      <c r="AJ23" t="s">
        <v>154</v>
      </c>
      <c r="AK23" t="s">
        <v>155</v>
      </c>
      <c r="AL23" t="s">
        <v>155</v>
      </c>
      <c r="AM23" t="s">
        <v>154</v>
      </c>
      <c r="AN23" t="s">
        <v>154</v>
      </c>
      <c r="AO23" t="s">
        <v>155</v>
      </c>
      <c r="AP23" t="s">
        <v>154</v>
      </c>
      <c r="AQ23" t="s">
        <v>154</v>
      </c>
      <c r="AR23" t="s">
        <v>154</v>
      </c>
      <c r="AS23" t="s">
        <v>155</v>
      </c>
      <c r="AT23" t="s">
        <v>154</v>
      </c>
      <c r="AU23" t="s">
        <v>155</v>
      </c>
      <c r="AV23" t="s">
        <v>154</v>
      </c>
      <c r="AW23" t="s">
        <v>154</v>
      </c>
      <c r="AX23" t="s">
        <v>154</v>
      </c>
      <c r="AY23" t="s">
        <v>155</v>
      </c>
      <c r="AZ23" t="s">
        <v>155</v>
      </c>
      <c r="BA23" t="s">
        <v>155</v>
      </c>
      <c r="BB23" t="s">
        <v>154</v>
      </c>
      <c r="BC23" t="s">
        <v>155</v>
      </c>
      <c r="BD23" t="s">
        <v>155</v>
      </c>
      <c r="BE23" t="s">
        <v>154</v>
      </c>
      <c r="BF23" t="s">
        <v>154</v>
      </c>
      <c r="BG23" t="s">
        <v>155</v>
      </c>
      <c r="BH23" t="s">
        <v>155</v>
      </c>
      <c r="BI23" t="s">
        <v>154</v>
      </c>
      <c r="BJ23" t="s">
        <v>155</v>
      </c>
      <c r="BK23" t="s">
        <v>154</v>
      </c>
      <c r="BL23" t="s">
        <v>154</v>
      </c>
      <c r="BM23" t="s">
        <v>154</v>
      </c>
      <c r="BN23" t="s">
        <v>155</v>
      </c>
      <c r="BO23" t="s">
        <v>155</v>
      </c>
      <c r="BP23" t="s">
        <v>154</v>
      </c>
      <c r="BQ23" t="s">
        <v>154</v>
      </c>
      <c r="BR23" t="s">
        <v>155</v>
      </c>
      <c r="BS23" t="s">
        <v>154</v>
      </c>
      <c r="BT23" t="s">
        <v>155</v>
      </c>
      <c r="BU23" t="s">
        <v>155</v>
      </c>
      <c r="BV23" t="s">
        <v>155</v>
      </c>
      <c r="BW23" t="s">
        <v>155</v>
      </c>
      <c r="BX23" t="s">
        <v>154</v>
      </c>
      <c r="BY23" t="s">
        <v>155</v>
      </c>
      <c r="BZ23" t="s">
        <v>154</v>
      </c>
      <c r="CA23" t="s">
        <v>154</v>
      </c>
      <c r="CB23" t="s">
        <v>155</v>
      </c>
      <c r="CC23" t="s">
        <v>155</v>
      </c>
      <c r="CD23" t="s">
        <v>154</v>
      </c>
      <c r="CE23" t="s">
        <v>154</v>
      </c>
      <c r="CF23" t="s">
        <v>155</v>
      </c>
      <c r="CG23" t="s">
        <v>154</v>
      </c>
      <c r="CH23" t="s">
        <v>155</v>
      </c>
      <c r="CI23" t="s">
        <v>155</v>
      </c>
      <c r="CJ23" t="s">
        <v>155</v>
      </c>
      <c r="CK23" t="s">
        <v>155</v>
      </c>
      <c r="CL23" t="s">
        <v>154</v>
      </c>
      <c r="CM23" t="s">
        <v>154</v>
      </c>
      <c r="CN23" t="s">
        <v>155</v>
      </c>
      <c r="CO23" t="s">
        <v>154</v>
      </c>
      <c r="CP23" t="s">
        <v>224</v>
      </c>
      <c r="CQ23" t="s">
        <v>157</v>
      </c>
      <c r="CR23" t="s">
        <v>206</v>
      </c>
      <c r="CS23" t="s">
        <v>186</v>
      </c>
      <c r="CT23" t="s">
        <v>266</v>
      </c>
      <c r="CU23" t="s">
        <v>321</v>
      </c>
      <c r="CV23" t="s">
        <v>229</v>
      </c>
      <c r="CW23" t="s">
        <v>253</v>
      </c>
      <c r="CX23" t="s">
        <v>230</v>
      </c>
      <c r="CY23" t="s">
        <v>343</v>
      </c>
      <c r="CZ23" t="s">
        <v>281</v>
      </c>
      <c r="DA23" t="s">
        <v>232</v>
      </c>
      <c r="DB23" t="s">
        <v>168</v>
      </c>
      <c r="DC23" t="s">
        <v>247</v>
      </c>
      <c r="DD23" t="s">
        <v>282</v>
      </c>
      <c r="DE23" t="s">
        <v>297</v>
      </c>
      <c r="DF23" t="s">
        <v>196</v>
      </c>
      <c r="DG23" t="s">
        <v>249</v>
      </c>
      <c r="DH23" t="s">
        <v>301</v>
      </c>
      <c r="DI23" t="s">
        <v>277</v>
      </c>
      <c r="DJ23" t="s">
        <v>176</v>
      </c>
      <c r="DK23" t="s">
        <v>155</v>
      </c>
      <c r="DL23" t="s">
        <v>154</v>
      </c>
      <c r="DM23" t="s">
        <v>154</v>
      </c>
      <c r="DN23" t="s">
        <v>155</v>
      </c>
      <c r="DO23" t="s">
        <v>154</v>
      </c>
      <c r="DP23" t="s">
        <v>176</v>
      </c>
      <c r="DQ23" t="s">
        <v>176</v>
      </c>
      <c r="DR23" t="s">
        <v>155</v>
      </c>
      <c r="DS23" t="s">
        <v>154</v>
      </c>
      <c r="DT23" t="s">
        <v>176</v>
      </c>
      <c r="DU23" t="s">
        <v>176</v>
      </c>
      <c r="DV23" t="s">
        <v>176</v>
      </c>
      <c r="DW23" t="s">
        <v>176</v>
      </c>
      <c r="DX23" t="s">
        <v>176</v>
      </c>
      <c r="DY23" t="s">
        <v>155</v>
      </c>
      <c r="DZ23" s="5">
        <v>0.21</v>
      </c>
      <c r="EA23" s="5">
        <v>0.32</v>
      </c>
      <c r="EB23" s="5">
        <v>0.35</v>
      </c>
      <c r="EC23" s="5">
        <v>0.29</v>
      </c>
      <c r="ED23" s="5">
        <v>0.29</v>
      </c>
      <c r="EE23" s="5">
        <v>0.35</v>
      </c>
      <c r="EF23" t="s">
        <v>200</v>
      </c>
      <c r="EG23" t="s">
        <v>344</v>
      </c>
      <c r="EH23" t="s">
        <v>222</v>
      </c>
      <c r="EI23" t="s">
        <v>345</v>
      </c>
      <c r="EJ23" s="6">
        <v>42204.16715277778</v>
      </c>
      <c r="EK23" t="s">
        <v>181</v>
      </c>
      <c r="EL23" t="s">
        <v>154</v>
      </c>
      <c r="EM23" t="s">
        <v>182</v>
      </c>
    </row>
    <row r="24" spans="1:143" ht="14.25">
      <c r="A24" t="s">
        <v>310</v>
      </c>
      <c r="B24" t="s">
        <v>333</v>
      </c>
      <c r="C24" t="s">
        <v>327</v>
      </c>
      <c r="D24" t="s">
        <v>346</v>
      </c>
      <c r="E24" t="s">
        <v>347</v>
      </c>
      <c r="F24" t="s">
        <v>335</v>
      </c>
      <c r="G24" t="s">
        <v>342</v>
      </c>
      <c r="H24" t="s">
        <v>336</v>
      </c>
      <c r="I24" t="s">
        <v>155</v>
      </c>
      <c r="J24" t="s">
        <v>155</v>
      </c>
      <c r="K24" t="s">
        <v>154</v>
      </c>
      <c r="L24" t="s">
        <v>154</v>
      </c>
      <c r="M24" t="s">
        <v>154</v>
      </c>
      <c r="N24" t="s">
        <v>154</v>
      </c>
      <c r="O24" t="s">
        <v>154</v>
      </c>
      <c r="P24" t="s">
        <v>154</v>
      </c>
      <c r="Q24" t="s">
        <v>154</v>
      </c>
      <c r="R24" t="s">
        <v>154</v>
      </c>
      <c r="S24" t="s">
        <v>154</v>
      </c>
      <c r="T24" t="s">
        <v>154</v>
      </c>
      <c r="U24" t="s">
        <v>154</v>
      </c>
      <c r="V24" t="s">
        <v>154</v>
      </c>
      <c r="W24" t="s">
        <v>154</v>
      </c>
      <c r="X24" t="s">
        <v>154</v>
      </c>
      <c r="Y24" t="s">
        <v>155</v>
      </c>
      <c r="Z24" t="s">
        <v>154</v>
      </c>
      <c r="AA24" t="s">
        <v>154</v>
      </c>
      <c r="AB24" t="s">
        <v>154</v>
      </c>
      <c r="AC24" t="s">
        <v>154</v>
      </c>
      <c r="AD24" t="s">
        <v>154</v>
      </c>
      <c r="AE24" t="s">
        <v>154</v>
      </c>
      <c r="AF24" t="s">
        <v>154</v>
      </c>
      <c r="AG24" t="s">
        <v>154</v>
      </c>
      <c r="AH24" t="s">
        <v>154</v>
      </c>
      <c r="AI24" t="s">
        <v>154</v>
      </c>
      <c r="AJ24" t="s">
        <v>154</v>
      </c>
      <c r="AK24" t="s">
        <v>154</v>
      </c>
      <c r="AL24" t="s">
        <v>154</v>
      </c>
      <c r="AM24" t="s">
        <v>154</v>
      </c>
      <c r="AN24" t="s">
        <v>155</v>
      </c>
      <c r="AO24" t="s">
        <v>154</v>
      </c>
      <c r="AP24" t="s">
        <v>154</v>
      </c>
      <c r="AQ24" t="s">
        <v>154</v>
      </c>
      <c r="AR24" t="s">
        <v>154</v>
      </c>
      <c r="AS24" t="s">
        <v>154</v>
      </c>
      <c r="AT24" t="s">
        <v>154</v>
      </c>
      <c r="AU24" t="s">
        <v>154</v>
      </c>
      <c r="AV24" t="s">
        <v>154</v>
      </c>
      <c r="AW24" t="s">
        <v>154</v>
      </c>
      <c r="AX24" t="s">
        <v>154</v>
      </c>
      <c r="AY24" t="s">
        <v>154</v>
      </c>
      <c r="AZ24" t="s">
        <v>154</v>
      </c>
      <c r="BA24" t="s">
        <v>154</v>
      </c>
      <c r="BB24" t="s">
        <v>154</v>
      </c>
      <c r="BC24" t="s">
        <v>155</v>
      </c>
      <c r="BD24" t="s">
        <v>154</v>
      </c>
      <c r="BE24" t="s">
        <v>154</v>
      </c>
      <c r="BF24" t="s">
        <v>154</v>
      </c>
      <c r="BG24" t="s">
        <v>154</v>
      </c>
      <c r="BH24" t="s">
        <v>154</v>
      </c>
      <c r="BI24" t="s">
        <v>154</v>
      </c>
      <c r="BJ24" t="s">
        <v>154</v>
      </c>
      <c r="BK24" t="s">
        <v>154</v>
      </c>
      <c r="BL24" t="s">
        <v>154</v>
      </c>
      <c r="BM24" t="s">
        <v>154</v>
      </c>
      <c r="BN24" t="s">
        <v>154</v>
      </c>
      <c r="BO24" t="s">
        <v>154</v>
      </c>
      <c r="BP24" t="s">
        <v>154</v>
      </c>
      <c r="BQ24" t="s">
        <v>154</v>
      </c>
      <c r="BR24" t="s">
        <v>155</v>
      </c>
      <c r="BS24" t="s">
        <v>154</v>
      </c>
      <c r="BT24" t="s">
        <v>154</v>
      </c>
      <c r="BU24" t="s">
        <v>154</v>
      </c>
      <c r="BV24" t="s">
        <v>154</v>
      </c>
      <c r="BW24" t="s">
        <v>154</v>
      </c>
      <c r="BX24" t="s">
        <v>154</v>
      </c>
      <c r="BY24" t="s">
        <v>154</v>
      </c>
      <c r="BZ24" t="s">
        <v>154</v>
      </c>
      <c r="CA24" t="s">
        <v>154</v>
      </c>
      <c r="CB24" t="s">
        <v>154</v>
      </c>
      <c r="CC24" t="s">
        <v>154</v>
      </c>
      <c r="CD24" t="s">
        <v>154</v>
      </c>
      <c r="CE24" t="s">
        <v>154</v>
      </c>
      <c r="CF24" t="s">
        <v>154</v>
      </c>
      <c r="CG24" t="s">
        <v>155</v>
      </c>
      <c r="CH24" t="s">
        <v>154</v>
      </c>
      <c r="CI24" t="s">
        <v>154</v>
      </c>
      <c r="CJ24" t="s">
        <v>154</v>
      </c>
      <c r="CK24" t="s">
        <v>154</v>
      </c>
      <c r="CL24" t="s">
        <v>154</v>
      </c>
      <c r="CM24" t="s">
        <v>154</v>
      </c>
      <c r="CN24" t="s">
        <v>154</v>
      </c>
      <c r="CO24" t="s">
        <v>154</v>
      </c>
      <c r="CP24" t="s">
        <v>204</v>
      </c>
      <c r="CQ24" t="s">
        <v>157</v>
      </c>
      <c r="CR24" t="s">
        <v>226</v>
      </c>
      <c r="CS24" t="s">
        <v>280</v>
      </c>
      <c r="CT24" t="s">
        <v>160</v>
      </c>
      <c r="CU24" t="s">
        <v>188</v>
      </c>
      <c r="CV24" t="s">
        <v>162</v>
      </c>
      <c r="CW24" t="s">
        <v>209</v>
      </c>
      <c r="CX24" t="s">
        <v>210</v>
      </c>
      <c r="CY24" t="s">
        <v>273</v>
      </c>
      <c r="CZ24" t="s">
        <v>281</v>
      </c>
      <c r="DA24" t="s">
        <v>348</v>
      </c>
      <c r="DB24" t="s">
        <v>233</v>
      </c>
      <c r="DC24" t="s">
        <v>169</v>
      </c>
      <c r="DD24" t="s">
        <v>288</v>
      </c>
      <c r="DE24" t="s">
        <v>248</v>
      </c>
      <c r="DF24" t="s">
        <v>276</v>
      </c>
      <c r="DG24" t="s">
        <v>259</v>
      </c>
      <c r="DH24" t="s">
        <v>218</v>
      </c>
      <c r="DI24" t="s">
        <v>219</v>
      </c>
      <c r="DJ24" t="s">
        <v>155</v>
      </c>
      <c r="DK24" t="s">
        <v>155</v>
      </c>
      <c r="DL24" t="s">
        <v>155</v>
      </c>
      <c r="DM24" t="s">
        <v>154</v>
      </c>
      <c r="DN24" t="s">
        <v>154</v>
      </c>
      <c r="DO24" t="s">
        <v>176</v>
      </c>
      <c r="DP24" t="s">
        <v>154</v>
      </c>
      <c r="DQ24" t="s">
        <v>154</v>
      </c>
      <c r="DR24" t="s">
        <v>176</v>
      </c>
      <c r="DS24" t="s">
        <v>154</v>
      </c>
      <c r="DT24" t="s">
        <v>154</v>
      </c>
      <c r="DU24" t="s">
        <v>154</v>
      </c>
      <c r="DV24" t="s">
        <v>154</v>
      </c>
      <c r="DW24" t="s">
        <v>154</v>
      </c>
      <c r="DX24" t="s">
        <v>176</v>
      </c>
      <c r="DY24" t="s">
        <v>176</v>
      </c>
      <c r="DZ24" s="5">
        <v>0.09</v>
      </c>
      <c r="EA24" s="5">
        <v>0.12</v>
      </c>
      <c r="EB24" s="5">
        <v>0.12</v>
      </c>
      <c r="EC24" s="5">
        <v>0.24</v>
      </c>
      <c r="ED24" s="5">
        <v>0.18</v>
      </c>
      <c r="EE24" s="5">
        <v>0.03</v>
      </c>
      <c r="EF24" t="s">
        <v>220</v>
      </c>
      <c r="EG24" t="s">
        <v>349</v>
      </c>
      <c r="EH24" t="s">
        <v>179</v>
      </c>
      <c r="EI24" t="s">
        <v>350</v>
      </c>
      <c r="EJ24" s="6">
        <v>42204.49524305556</v>
      </c>
      <c r="EK24" t="s">
        <v>308</v>
      </c>
      <c r="EL24" s="6">
        <v>42204.43730324074</v>
      </c>
      <c r="EM24" t="s">
        <v>309</v>
      </c>
    </row>
    <row r="25" spans="1:143" ht="14.25">
      <c r="A25" t="s">
        <v>351</v>
      </c>
      <c r="B25" t="s">
        <v>352</v>
      </c>
      <c r="C25" t="s">
        <v>148</v>
      </c>
      <c r="D25" t="s">
        <v>328</v>
      </c>
      <c r="E25" t="s">
        <v>353</v>
      </c>
      <c r="F25" t="s">
        <v>317</v>
      </c>
      <c r="G25" t="s">
        <v>152</v>
      </c>
      <c r="H25" t="s">
        <v>354</v>
      </c>
      <c r="I25" t="s">
        <v>155</v>
      </c>
      <c r="J25" t="s">
        <v>154</v>
      </c>
      <c r="K25" t="s">
        <v>154</v>
      </c>
      <c r="L25" t="s">
        <v>154</v>
      </c>
      <c r="M25" t="s">
        <v>154</v>
      </c>
      <c r="N25" t="s">
        <v>154</v>
      </c>
      <c r="O25" t="s">
        <v>154</v>
      </c>
      <c r="P25" t="s">
        <v>154</v>
      </c>
      <c r="Q25" t="s">
        <v>154</v>
      </c>
      <c r="R25" t="s">
        <v>154</v>
      </c>
      <c r="S25" t="s">
        <v>154</v>
      </c>
      <c r="T25" t="s">
        <v>154</v>
      </c>
      <c r="U25" t="s">
        <v>154</v>
      </c>
      <c r="V25" t="s">
        <v>154</v>
      </c>
      <c r="W25" t="s">
        <v>155</v>
      </c>
      <c r="X25" t="s">
        <v>154</v>
      </c>
      <c r="Y25" t="s">
        <v>154</v>
      </c>
      <c r="Z25" t="s">
        <v>154</v>
      </c>
      <c r="AA25" t="s">
        <v>154</v>
      </c>
      <c r="AB25" t="s">
        <v>154</v>
      </c>
      <c r="AC25" t="s">
        <v>154</v>
      </c>
      <c r="AD25" t="s">
        <v>154</v>
      </c>
      <c r="AE25" t="s">
        <v>154</v>
      </c>
      <c r="AF25" t="s">
        <v>154</v>
      </c>
      <c r="AG25" t="s">
        <v>154</v>
      </c>
      <c r="AH25" t="s">
        <v>154</v>
      </c>
      <c r="AI25" t="s">
        <v>154</v>
      </c>
      <c r="AJ25" t="s">
        <v>154</v>
      </c>
      <c r="AK25" t="s">
        <v>155</v>
      </c>
      <c r="AL25" t="s">
        <v>154</v>
      </c>
      <c r="AM25" t="s">
        <v>154</v>
      </c>
      <c r="AN25" t="s">
        <v>154</v>
      </c>
      <c r="AO25" t="s">
        <v>154</v>
      </c>
      <c r="AP25" t="s">
        <v>154</v>
      </c>
      <c r="AQ25" t="s">
        <v>154</v>
      </c>
      <c r="AR25" t="s">
        <v>154</v>
      </c>
      <c r="AS25" t="s">
        <v>154</v>
      </c>
      <c r="AT25" t="s">
        <v>154</v>
      </c>
      <c r="AU25" t="s">
        <v>154</v>
      </c>
      <c r="AV25" t="s">
        <v>155</v>
      </c>
      <c r="AW25" t="s">
        <v>154</v>
      </c>
      <c r="AX25" t="s">
        <v>154</v>
      </c>
      <c r="AY25" t="s">
        <v>154</v>
      </c>
      <c r="AZ25" t="s">
        <v>154</v>
      </c>
      <c r="BA25" t="s">
        <v>154</v>
      </c>
      <c r="BB25" t="s">
        <v>154</v>
      </c>
      <c r="BC25" t="s">
        <v>154</v>
      </c>
      <c r="BD25" t="s">
        <v>154</v>
      </c>
      <c r="BE25" t="s">
        <v>154</v>
      </c>
      <c r="BF25" t="s">
        <v>154</v>
      </c>
      <c r="BG25" t="s">
        <v>154</v>
      </c>
      <c r="BH25" t="s">
        <v>154</v>
      </c>
      <c r="BI25" t="s">
        <v>154</v>
      </c>
      <c r="BJ25" t="s">
        <v>154</v>
      </c>
      <c r="BK25" t="s">
        <v>154</v>
      </c>
      <c r="BL25" t="s">
        <v>155</v>
      </c>
      <c r="BM25" t="s">
        <v>154</v>
      </c>
      <c r="BN25" t="s">
        <v>154</v>
      </c>
      <c r="BO25" t="s">
        <v>154</v>
      </c>
      <c r="BP25" t="s">
        <v>154</v>
      </c>
      <c r="BQ25" t="s">
        <v>154</v>
      </c>
      <c r="BR25" t="s">
        <v>154</v>
      </c>
      <c r="BS25" t="s">
        <v>154</v>
      </c>
      <c r="BT25" t="s">
        <v>154</v>
      </c>
      <c r="BU25" t="s">
        <v>154</v>
      </c>
      <c r="BV25" t="s">
        <v>154</v>
      </c>
      <c r="BW25" t="s">
        <v>154</v>
      </c>
      <c r="BX25" t="s">
        <v>154</v>
      </c>
      <c r="BY25" t="s">
        <v>154</v>
      </c>
      <c r="BZ25" t="s">
        <v>155</v>
      </c>
      <c r="CA25" t="s">
        <v>154</v>
      </c>
      <c r="CB25" t="s">
        <v>154</v>
      </c>
      <c r="CC25" t="s">
        <v>154</v>
      </c>
      <c r="CD25" t="s">
        <v>154</v>
      </c>
      <c r="CE25" t="s">
        <v>154</v>
      </c>
      <c r="CF25" t="s">
        <v>154</v>
      </c>
      <c r="CG25" t="s">
        <v>154</v>
      </c>
      <c r="CH25" t="s">
        <v>154</v>
      </c>
      <c r="CI25" t="s">
        <v>154</v>
      </c>
      <c r="CJ25" t="s">
        <v>154</v>
      </c>
      <c r="CK25" t="s">
        <v>154</v>
      </c>
      <c r="CL25" t="s">
        <v>154</v>
      </c>
      <c r="CM25" t="s">
        <v>154</v>
      </c>
      <c r="CN25" t="s">
        <v>155</v>
      </c>
      <c r="CO25" t="s">
        <v>154</v>
      </c>
      <c r="CP25" t="s">
        <v>156</v>
      </c>
      <c r="CQ25" t="s">
        <v>157</v>
      </c>
      <c r="CR25" t="s">
        <v>272</v>
      </c>
      <c r="CS25" t="s">
        <v>294</v>
      </c>
      <c r="CT25" t="s">
        <v>266</v>
      </c>
      <c r="CU25" t="s">
        <v>188</v>
      </c>
      <c r="CV25" t="s">
        <v>162</v>
      </c>
      <c r="CW25" t="s">
        <v>209</v>
      </c>
      <c r="CX25" t="s">
        <v>230</v>
      </c>
      <c r="CY25" t="s">
        <v>273</v>
      </c>
      <c r="CZ25" t="s">
        <v>231</v>
      </c>
      <c r="DA25" t="s">
        <v>212</v>
      </c>
      <c r="DB25" t="s">
        <v>213</v>
      </c>
      <c r="DC25" t="s">
        <v>214</v>
      </c>
      <c r="DD25" t="s">
        <v>170</v>
      </c>
      <c r="DE25" t="s">
        <v>248</v>
      </c>
      <c r="DF25" t="s">
        <v>276</v>
      </c>
      <c r="DG25" t="s">
        <v>249</v>
      </c>
      <c r="DH25" t="s">
        <v>218</v>
      </c>
      <c r="DI25" t="s">
        <v>219</v>
      </c>
      <c r="DJ25" t="s">
        <v>154</v>
      </c>
      <c r="DK25" t="s">
        <v>155</v>
      </c>
      <c r="DL25" t="s">
        <v>155</v>
      </c>
      <c r="DM25" t="s">
        <v>155</v>
      </c>
      <c r="DN25" t="s">
        <v>154</v>
      </c>
      <c r="DO25" t="s">
        <v>176</v>
      </c>
      <c r="DP25" t="s">
        <v>154</v>
      </c>
      <c r="DQ25" t="s">
        <v>154</v>
      </c>
      <c r="DR25" t="s">
        <v>176</v>
      </c>
      <c r="DS25" t="s">
        <v>176</v>
      </c>
      <c r="DT25" t="s">
        <v>154</v>
      </c>
      <c r="DU25" t="s">
        <v>154</v>
      </c>
      <c r="DV25" t="s">
        <v>154</v>
      </c>
      <c r="DW25" t="s">
        <v>154</v>
      </c>
      <c r="DX25" t="s">
        <v>176</v>
      </c>
      <c r="DY25" t="s">
        <v>176</v>
      </c>
      <c r="DZ25" s="5">
        <v>0.06</v>
      </c>
      <c r="EA25" s="5">
        <v>0.09</v>
      </c>
      <c r="EB25" s="5">
        <v>0.15</v>
      </c>
      <c r="EC25" s="5">
        <v>0.21</v>
      </c>
      <c r="ED25" s="5">
        <v>0.12</v>
      </c>
      <c r="EE25" s="5">
        <v>0.15</v>
      </c>
      <c r="EF25" t="s">
        <v>200</v>
      </c>
      <c r="EG25" t="s">
        <v>355</v>
      </c>
      <c r="EH25" t="s">
        <v>269</v>
      </c>
      <c r="EI25" t="s">
        <v>332</v>
      </c>
      <c r="EJ25" s="6">
        <v>42205.57289351852</v>
      </c>
      <c r="EK25" t="s">
        <v>181</v>
      </c>
      <c r="EL25" t="s">
        <v>154</v>
      </c>
      <c r="EM25" t="s">
        <v>182</v>
      </c>
    </row>
    <row r="26" spans="1:143" ht="14.25">
      <c r="A26" t="s">
        <v>351</v>
      </c>
      <c r="B26" t="s">
        <v>352</v>
      </c>
      <c r="C26" t="s">
        <v>148</v>
      </c>
      <c r="D26" t="s">
        <v>328</v>
      </c>
      <c r="E26" t="s">
        <v>353</v>
      </c>
      <c r="F26" t="s">
        <v>317</v>
      </c>
      <c r="G26" t="s">
        <v>152</v>
      </c>
      <c r="H26" t="s">
        <v>354</v>
      </c>
      <c r="I26" t="s">
        <v>155</v>
      </c>
      <c r="J26" t="s">
        <v>154</v>
      </c>
      <c r="K26" t="s">
        <v>154</v>
      </c>
      <c r="L26" t="s">
        <v>154</v>
      </c>
      <c r="M26" t="s">
        <v>154</v>
      </c>
      <c r="N26" t="s">
        <v>154</v>
      </c>
      <c r="O26" t="s">
        <v>154</v>
      </c>
      <c r="P26" t="s">
        <v>154</v>
      </c>
      <c r="Q26" t="s">
        <v>154</v>
      </c>
      <c r="R26" t="s">
        <v>154</v>
      </c>
      <c r="S26" t="s">
        <v>154</v>
      </c>
      <c r="T26" t="s">
        <v>154</v>
      </c>
      <c r="U26" t="s">
        <v>154</v>
      </c>
      <c r="V26" t="s">
        <v>154</v>
      </c>
      <c r="W26" t="s">
        <v>155</v>
      </c>
      <c r="X26" t="s">
        <v>154</v>
      </c>
      <c r="Y26" t="s">
        <v>154</v>
      </c>
      <c r="Z26" t="s">
        <v>154</v>
      </c>
      <c r="AA26" t="s">
        <v>154</v>
      </c>
      <c r="AB26" t="s">
        <v>154</v>
      </c>
      <c r="AC26" t="s">
        <v>154</v>
      </c>
      <c r="AD26" t="s">
        <v>154</v>
      </c>
      <c r="AE26" t="s">
        <v>154</v>
      </c>
      <c r="AF26" t="s">
        <v>154</v>
      </c>
      <c r="AG26" t="s">
        <v>154</v>
      </c>
      <c r="AH26" t="s">
        <v>154</v>
      </c>
      <c r="AI26" t="s">
        <v>154</v>
      </c>
      <c r="AJ26" t="s">
        <v>154</v>
      </c>
      <c r="AK26" t="s">
        <v>155</v>
      </c>
      <c r="AL26" t="s">
        <v>154</v>
      </c>
      <c r="AM26" t="s">
        <v>154</v>
      </c>
      <c r="AN26" t="s">
        <v>154</v>
      </c>
      <c r="AO26" t="s">
        <v>154</v>
      </c>
      <c r="AP26" t="s">
        <v>154</v>
      </c>
      <c r="AQ26" t="s">
        <v>154</v>
      </c>
      <c r="AR26" t="s">
        <v>154</v>
      </c>
      <c r="AS26" t="s">
        <v>154</v>
      </c>
      <c r="AT26" t="s">
        <v>154</v>
      </c>
      <c r="AU26" t="s">
        <v>154</v>
      </c>
      <c r="AV26" t="s">
        <v>155</v>
      </c>
      <c r="AW26" t="s">
        <v>154</v>
      </c>
      <c r="AX26" t="s">
        <v>154</v>
      </c>
      <c r="AY26" t="s">
        <v>154</v>
      </c>
      <c r="AZ26" t="s">
        <v>154</v>
      </c>
      <c r="BA26" t="s">
        <v>154</v>
      </c>
      <c r="BB26" t="s">
        <v>154</v>
      </c>
      <c r="BC26" t="s">
        <v>154</v>
      </c>
      <c r="BD26" t="s">
        <v>154</v>
      </c>
      <c r="BE26" t="s">
        <v>154</v>
      </c>
      <c r="BF26" t="s">
        <v>154</v>
      </c>
      <c r="BG26" t="s">
        <v>154</v>
      </c>
      <c r="BH26" t="s">
        <v>154</v>
      </c>
      <c r="BI26" t="s">
        <v>154</v>
      </c>
      <c r="BJ26" t="s">
        <v>154</v>
      </c>
      <c r="BK26" t="s">
        <v>154</v>
      </c>
      <c r="BL26" t="s">
        <v>155</v>
      </c>
      <c r="BM26" t="s">
        <v>154</v>
      </c>
      <c r="BN26" t="s">
        <v>154</v>
      </c>
      <c r="BO26" t="s">
        <v>154</v>
      </c>
      <c r="BP26" t="s">
        <v>154</v>
      </c>
      <c r="BQ26" t="s">
        <v>154</v>
      </c>
      <c r="BR26" t="s">
        <v>154</v>
      </c>
      <c r="BS26" t="s">
        <v>154</v>
      </c>
      <c r="BT26" t="s">
        <v>154</v>
      </c>
      <c r="BU26" t="s">
        <v>154</v>
      </c>
      <c r="BV26" t="s">
        <v>154</v>
      </c>
      <c r="BW26" t="s">
        <v>154</v>
      </c>
      <c r="BX26" t="s">
        <v>154</v>
      </c>
      <c r="BY26" t="s">
        <v>154</v>
      </c>
      <c r="BZ26" t="s">
        <v>155</v>
      </c>
      <c r="CA26" t="s">
        <v>154</v>
      </c>
      <c r="CB26" t="s">
        <v>154</v>
      </c>
      <c r="CC26" t="s">
        <v>154</v>
      </c>
      <c r="CD26" t="s">
        <v>154</v>
      </c>
      <c r="CE26" t="s">
        <v>154</v>
      </c>
      <c r="CF26" t="s">
        <v>154</v>
      </c>
      <c r="CG26" t="s">
        <v>154</v>
      </c>
      <c r="CH26" t="s">
        <v>154</v>
      </c>
      <c r="CI26" t="s">
        <v>154</v>
      </c>
      <c r="CJ26" t="s">
        <v>154</v>
      </c>
      <c r="CK26" t="s">
        <v>154</v>
      </c>
      <c r="CL26" t="s">
        <v>154</v>
      </c>
      <c r="CM26" t="s">
        <v>154</v>
      </c>
      <c r="CN26" t="s">
        <v>155</v>
      </c>
      <c r="CO26" t="s">
        <v>154</v>
      </c>
      <c r="CP26" t="s">
        <v>156</v>
      </c>
      <c r="CQ26" t="s">
        <v>157</v>
      </c>
      <c r="CR26" t="s">
        <v>272</v>
      </c>
      <c r="CS26" t="s">
        <v>294</v>
      </c>
      <c r="CT26" t="s">
        <v>266</v>
      </c>
      <c r="CU26" t="s">
        <v>188</v>
      </c>
      <c r="CV26" t="s">
        <v>162</v>
      </c>
      <c r="CW26" t="s">
        <v>209</v>
      </c>
      <c r="CX26" t="s">
        <v>230</v>
      </c>
      <c r="CY26" t="s">
        <v>273</v>
      </c>
      <c r="CZ26" t="s">
        <v>231</v>
      </c>
      <c r="DA26" t="s">
        <v>212</v>
      </c>
      <c r="DB26" t="s">
        <v>213</v>
      </c>
      <c r="DC26" t="s">
        <v>214</v>
      </c>
      <c r="DD26" t="s">
        <v>170</v>
      </c>
      <c r="DE26" t="s">
        <v>248</v>
      </c>
      <c r="DF26" t="s">
        <v>276</v>
      </c>
      <c r="DG26" t="s">
        <v>249</v>
      </c>
      <c r="DH26" t="s">
        <v>218</v>
      </c>
      <c r="DI26" t="s">
        <v>219</v>
      </c>
      <c r="DJ26" t="s">
        <v>154</v>
      </c>
      <c r="DK26" t="s">
        <v>155</v>
      </c>
      <c r="DL26" t="s">
        <v>155</v>
      </c>
      <c r="DM26" t="s">
        <v>155</v>
      </c>
      <c r="DN26" t="s">
        <v>154</v>
      </c>
      <c r="DO26" t="s">
        <v>176</v>
      </c>
      <c r="DP26" t="s">
        <v>154</v>
      </c>
      <c r="DQ26" t="s">
        <v>154</v>
      </c>
      <c r="DR26" t="s">
        <v>176</v>
      </c>
      <c r="DS26" t="s">
        <v>176</v>
      </c>
      <c r="DT26" t="s">
        <v>154</v>
      </c>
      <c r="DU26" t="s">
        <v>154</v>
      </c>
      <c r="DV26" t="s">
        <v>154</v>
      </c>
      <c r="DW26" t="s">
        <v>154</v>
      </c>
      <c r="DX26" t="s">
        <v>176</v>
      </c>
      <c r="DY26" t="s">
        <v>176</v>
      </c>
      <c r="DZ26" s="5">
        <v>0.06</v>
      </c>
      <c r="EA26" s="5">
        <v>0.09</v>
      </c>
      <c r="EB26" s="5">
        <v>0.15</v>
      </c>
      <c r="EC26" s="5">
        <v>0.21</v>
      </c>
      <c r="ED26" s="5">
        <v>0.12</v>
      </c>
      <c r="EE26" s="5">
        <v>0.15</v>
      </c>
      <c r="EF26" t="s">
        <v>200</v>
      </c>
      <c r="EG26" t="s">
        <v>355</v>
      </c>
      <c r="EH26" t="s">
        <v>269</v>
      </c>
      <c r="EI26" t="s">
        <v>338</v>
      </c>
      <c r="EJ26" s="6">
        <v>42205.57319444444</v>
      </c>
      <c r="EK26" t="s">
        <v>181</v>
      </c>
      <c r="EL26" t="s">
        <v>154</v>
      </c>
      <c r="EM26" t="s">
        <v>182</v>
      </c>
    </row>
    <row r="27" spans="1:143" ht="14.25">
      <c r="A27" t="s">
        <v>356</v>
      </c>
      <c r="B27" t="s">
        <v>357</v>
      </c>
      <c r="C27" t="s">
        <v>148</v>
      </c>
      <c r="D27" t="s">
        <v>358</v>
      </c>
      <c r="E27" t="s">
        <v>359</v>
      </c>
      <c r="F27" t="s">
        <v>317</v>
      </c>
      <c r="G27" t="s">
        <v>152</v>
      </c>
      <c r="H27" t="s">
        <v>153</v>
      </c>
      <c r="I27" t="s">
        <v>155</v>
      </c>
      <c r="J27" t="s">
        <v>154</v>
      </c>
      <c r="K27" t="s">
        <v>154</v>
      </c>
      <c r="L27" t="s">
        <v>154</v>
      </c>
      <c r="M27" t="s">
        <v>154</v>
      </c>
      <c r="N27" t="s">
        <v>154</v>
      </c>
      <c r="O27" t="s">
        <v>154</v>
      </c>
      <c r="P27" t="s">
        <v>154</v>
      </c>
      <c r="Q27" t="s">
        <v>154</v>
      </c>
      <c r="R27" t="s">
        <v>154</v>
      </c>
      <c r="S27" t="s">
        <v>154</v>
      </c>
      <c r="T27" t="s">
        <v>154</v>
      </c>
      <c r="U27" t="s">
        <v>154</v>
      </c>
      <c r="V27" t="s">
        <v>154</v>
      </c>
      <c r="W27" t="s">
        <v>155</v>
      </c>
      <c r="X27" t="s">
        <v>154</v>
      </c>
      <c r="Y27" t="s">
        <v>154</v>
      </c>
      <c r="Z27" t="s">
        <v>154</v>
      </c>
      <c r="AA27" t="s">
        <v>154</v>
      </c>
      <c r="AB27" t="s">
        <v>154</v>
      </c>
      <c r="AC27" t="s">
        <v>154</v>
      </c>
      <c r="AD27" t="s">
        <v>154</v>
      </c>
      <c r="AE27" t="s">
        <v>154</v>
      </c>
      <c r="AF27" t="s">
        <v>154</v>
      </c>
      <c r="AG27" t="s">
        <v>154</v>
      </c>
      <c r="AH27" t="s">
        <v>154</v>
      </c>
      <c r="AI27" t="s">
        <v>154</v>
      </c>
      <c r="AJ27" t="s">
        <v>154</v>
      </c>
      <c r="AK27" t="s">
        <v>155</v>
      </c>
      <c r="AL27" t="s">
        <v>154</v>
      </c>
      <c r="AM27" t="s">
        <v>154</v>
      </c>
      <c r="AN27" t="s">
        <v>154</v>
      </c>
      <c r="AO27" t="s">
        <v>154</v>
      </c>
      <c r="AP27" t="s">
        <v>154</v>
      </c>
      <c r="AQ27" t="s">
        <v>154</v>
      </c>
      <c r="AR27" t="s">
        <v>154</v>
      </c>
      <c r="AS27" t="s">
        <v>154</v>
      </c>
      <c r="AT27" t="s">
        <v>154</v>
      </c>
      <c r="AU27" t="s">
        <v>154</v>
      </c>
      <c r="AV27" t="s">
        <v>154</v>
      </c>
      <c r="AW27" t="s">
        <v>154</v>
      </c>
      <c r="AX27" t="s">
        <v>154</v>
      </c>
      <c r="AY27" t="s">
        <v>155</v>
      </c>
      <c r="AZ27" t="s">
        <v>154</v>
      </c>
      <c r="BA27" t="s">
        <v>154</v>
      </c>
      <c r="BB27" t="s">
        <v>154</v>
      </c>
      <c r="BC27" t="s">
        <v>154</v>
      </c>
      <c r="BD27" t="s">
        <v>154</v>
      </c>
      <c r="BE27" t="s">
        <v>154</v>
      </c>
      <c r="BF27" t="s">
        <v>154</v>
      </c>
      <c r="BG27" t="s">
        <v>154</v>
      </c>
      <c r="BH27" t="s">
        <v>154</v>
      </c>
      <c r="BI27" t="s">
        <v>154</v>
      </c>
      <c r="BJ27" t="s">
        <v>154</v>
      </c>
      <c r="BK27" t="s">
        <v>154</v>
      </c>
      <c r="BL27" t="s">
        <v>154</v>
      </c>
      <c r="BM27" t="s">
        <v>155</v>
      </c>
      <c r="BN27" t="s">
        <v>154</v>
      </c>
      <c r="BO27" t="s">
        <v>154</v>
      </c>
      <c r="BP27" t="s">
        <v>154</v>
      </c>
      <c r="BQ27" t="s">
        <v>154</v>
      </c>
      <c r="BR27" t="s">
        <v>154</v>
      </c>
      <c r="BS27" t="s">
        <v>154</v>
      </c>
      <c r="BT27" t="s">
        <v>154</v>
      </c>
      <c r="BU27" t="s">
        <v>154</v>
      </c>
      <c r="BV27" t="s">
        <v>154</v>
      </c>
      <c r="BW27" t="s">
        <v>154</v>
      </c>
      <c r="BX27" t="s">
        <v>154</v>
      </c>
      <c r="BY27" t="s">
        <v>154</v>
      </c>
      <c r="BZ27" t="s">
        <v>154</v>
      </c>
      <c r="CA27" t="s">
        <v>155</v>
      </c>
      <c r="CB27" t="s">
        <v>154</v>
      </c>
      <c r="CC27" t="s">
        <v>154</v>
      </c>
      <c r="CD27" t="s">
        <v>154</v>
      </c>
      <c r="CE27" t="s">
        <v>154</v>
      </c>
      <c r="CF27" t="s">
        <v>154</v>
      </c>
      <c r="CG27" t="s">
        <v>154</v>
      </c>
      <c r="CH27" t="s">
        <v>154</v>
      </c>
      <c r="CI27" t="s">
        <v>154</v>
      </c>
      <c r="CJ27" t="s">
        <v>154</v>
      </c>
      <c r="CK27" t="s">
        <v>154</v>
      </c>
      <c r="CL27" t="s">
        <v>154</v>
      </c>
      <c r="CM27" t="s">
        <v>154</v>
      </c>
      <c r="CN27" t="s">
        <v>154</v>
      </c>
      <c r="CO27" t="s">
        <v>155</v>
      </c>
      <c r="CP27" t="s">
        <v>156</v>
      </c>
      <c r="CQ27" t="s">
        <v>157</v>
      </c>
      <c r="CR27" t="s">
        <v>272</v>
      </c>
      <c r="CS27" t="s">
        <v>207</v>
      </c>
      <c r="CT27" t="s">
        <v>295</v>
      </c>
      <c r="CU27" t="s">
        <v>161</v>
      </c>
      <c r="CV27" t="s">
        <v>189</v>
      </c>
      <c r="CW27" t="s">
        <v>304</v>
      </c>
      <c r="CX27" t="s">
        <v>164</v>
      </c>
      <c r="CY27" t="s">
        <v>192</v>
      </c>
      <c r="CZ27" t="s">
        <v>281</v>
      </c>
      <c r="DA27" t="s">
        <v>348</v>
      </c>
      <c r="DB27" t="s">
        <v>194</v>
      </c>
      <c r="DC27" t="s">
        <v>275</v>
      </c>
      <c r="DD27" t="s">
        <v>282</v>
      </c>
      <c r="DE27" t="s">
        <v>235</v>
      </c>
      <c r="DF27" t="s">
        <v>289</v>
      </c>
      <c r="DG27" t="s">
        <v>259</v>
      </c>
      <c r="DH27" t="s">
        <v>236</v>
      </c>
      <c r="DI27" t="s">
        <v>277</v>
      </c>
      <c r="DJ27" t="s">
        <v>176</v>
      </c>
      <c r="DK27" t="s">
        <v>176</v>
      </c>
      <c r="DL27" t="s">
        <v>176</v>
      </c>
      <c r="DM27" t="s">
        <v>176</v>
      </c>
      <c r="DN27" t="s">
        <v>176</v>
      </c>
      <c r="DO27" t="s">
        <v>176</v>
      </c>
      <c r="DP27" t="s">
        <v>176</v>
      </c>
      <c r="DQ27" t="s">
        <v>176</v>
      </c>
      <c r="DR27" t="s">
        <v>176</v>
      </c>
      <c r="DS27" t="s">
        <v>176</v>
      </c>
      <c r="DT27" t="s">
        <v>176</v>
      </c>
      <c r="DU27" t="s">
        <v>176</v>
      </c>
      <c r="DV27" t="s">
        <v>176</v>
      </c>
      <c r="DW27" t="s">
        <v>176</v>
      </c>
      <c r="DX27" t="s">
        <v>176</v>
      </c>
      <c r="DY27" t="s">
        <v>176</v>
      </c>
      <c r="DZ27" s="5">
        <v>0.09</v>
      </c>
      <c r="EA27" s="5">
        <v>0.18</v>
      </c>
      <c r="EB27" s="5">
        <v>0.18</v>
      </c>
      <c r="EC27" s="5">
        <v>0.12</v>
      </c>
      <c r="ED27" s="5">
        <v>0.12</v>
      </c>
      <c r="EE27" s="5">
        <v>0.09</v>
      </c>
      <c r="EF27" t="s">
        <v>261</v>
      </c>
      <c r="EG27" t="s">
        <v>360</v>
      </c>
      <c r="EH27" t="s">
        <v>361</v>
      </c>
      <c r="EI27" t="s">
        <v>362</v>
      </c>
      <c r="EJ27" s="6">
        <v>42206.32927083333</v>
      </c>
      <c r="EK27" t="s">
        <v>181</v>
      </c>
      <c r="EL27" t="s">
        <v>154</v>
      </c>
      <c r="EM27" t="s">
        <v>182</v>
      </c>
    </row>
    <row r="28" spans="1:143" ht="14.25">
      <c r="A28" t="s">
        <v>356</v>
      </c>
      <c r="B28" t="s">
        <v>357</v>
      </c>
      <c r="C28" t="s">
        <v>148</v>
      </c>
      <c r="D28" t="s">
        <v>358</v>
      </c>
      <c r="E28" t="s">
        <v>359</v>
      </c>
      <c r="F28" t="s">
        <v>317</v>
      </c>
      <c r="G28" t="s">
        <v>152</v>
      </c>
      <c r="H28" t="s">
        <v>153</v>
      </c>
      <c r="I28" t="s">
        <v>155</v>
      </c>
      <c r="J28" t="s">
        <v>154</v>
      </c>
      <c r="K28" t="s">
        <v>154</v>
      </c>
      <c r="L28" t="s">
        <v>154</v>
      </c>
      <c r="M28" t="s">
        <v>154</v>
      </c>
      <c r="N28" t="s">
        <v>154</v>
      </c>
      <c r="O28" t="s">
        <v>154</v>
      </c>
      <c r="P28" t="s">
        <v>154</v>
      </c>
      <c r="Q28" t="s">
        <v>154</v>
      </c>
      <c r="R28" t="s">
        <v>154</v>
      </c>
      <c r="S28" t="s">
        <v>154</v>
      </c>
      <c r="T28" t="s">
        <v>154</v>
      </c>
      <c r="U28" t="s">
        <v>154</v>
      </c>
      <c r="V28" t="s">
        <v>154</v>
      </c>
      <c r="W28" t="s">
        <v>155</v>
      </c>
      <c r="X28" t="s">
        <v>154</v>
      </c>
      <c r="Y28" t="s">
        <v>154</v>
      </c>
      <c r="Z28" t="s">
        <v>154</v>
      </c>
      <c r="AA28" t="s">
        <v>154</v>
      </c>
      <c r="AB28" t="s">
        <v>154</v>
      </c>
      <c r="AC28" t="s">
        <v>154</v>
      </c>
      <c r="AD28" t="s">
        <v>154</v>
      </c>
      <c r="AE28" t="s">
        <v>154</v>
      </c>
      <c r="AF28" t="s">
        <v>154</v>
      </c>
      <c r="AG28" t="s">
        <v>154</v>
      </c>
      <c r="AH28" t="s">
        <v>154</v>
      </c>
      <c r="AI28" t="s">
        <v>154</v>
      </c>
      <c r="AJ28" t="s">
        <v>154</v>
      </c>
      <c r="AK28" t="s">
        <v>155</v>
      </c>
      <c r="AL28" t="s">
        <v>154</v>
      </c>
      <c r="AM28" t="s">
        <v>154</v>
      </c>
      <c r="AN28" t="s">
        <v>154</v>
      </c>
      <c r="AO28" t="s">
        <v>154</v>
      </c>
      <c r="AP28" t="s">
        <v>154</v>
      </c>
      <c r="AQ28" t="s">
        <v>154</v>
      </c>
      <c r="AR28" t="s">
        <v>154</v>
      </c>
      <c r="AS28" t="s">
        <v>154</v>
      </c>
      <c r="AT28" t="s">
        <v>154</v>
      </c>
      <c r="AU28" t="s">
        <v>154</v>
      </c>
      <c r="AV28" t="s">
        <v>154</v>
      </c>
      <c r="AW28" t="s">
        <v>154</v>
      </c>
      <c r="AX28" t="s">
        <v>154</v>
      </c>
      <c r="AY28" t="s">
        <v>155</v>
      </c>
      <c r="AZ28" t="s">
        <v>154</v>
      </c>
      <c r="BA28" t="s">
        <v>154</v>
      </c>
      <c r="BB28" t="s">
        <v>154</v>
      </c>
      <c r="BC28" t="s">
        <v>154</v>
      </c>
      <c r="BD28" t="s">
        <v>154</v>
      </c>
      <c r="BE28" t="s">
        <v>154</v>
      </c>
      <c r="BF28" t="s">
        <v>154</v>
      </c>
      <c r="BG28" t="s">
        <v>154</v>
      </c>
      <c r="BH28" t="s">
        <v>154</v>
      </c>
      <c r="BI28" t="s">
        <v>154</v>
      </c>
      <c r="BJ28" t="s">
        <v>154</v>
      </c>
      <c r="BK28" t="s">
        <v>154</v>
      </c>
      <c r="BL28" t="s">
        <v>154</v>
      </c>
      <c r="BM28" t="s">
        <v>155</v>
      </c>
      <c r="BN28" t="s">
        <v>154</v>
      </c>
      <c r="BO28" t="s">
        <v>154</v>
      </c>
      <c r="BP28" t="s">
        <v>154</v>
      </c>
      <c r="BQ28" t="s">
        <v>154</v>
      </c>
      <c r="BR28" t="s">
        <v>154</v>
      </c>
      <c r="BS28" t="s">
        <v>154</v>
      </c>
      <c r="BT28" t="s">
        <v>154</v>
      </c>
      <c r="BU28" t="s">
        <v>154</v>
      </c>
      <c r="BV28" t="s">
        <v>154</v>
      </c>
      <c r="BW28" t="s">
        <v>154</v>
      </c>
      <c r="BX28" t="s">
        <v>154</v>
      </c>
      <c r="BY28" t="s">
        <v>154</v>
      </c>
      <c r="BZ28" t="s">
        <v>154</v>
      </c>
      <c r="CA28" t="s">
        <v>155</v>
      </c>
      <c r="CB28" t="s">
        <v>154</v>
      </c>
      <c r="CC28" t="s">
        <v>154</v>
      </c>
      <c r="CD28" t="s">
        <v>154</v>
      </c>
      <c r="CE28" t="s">
        <v>154</v>
      </c>
      <c r="CF28" t="s">
        <v>154</v>
      </c>
      <c r="CG28" t="s">
        <v>154</v>
      </c>
      <c r="CH28" t="s">
        <v>154</v>
      </c>
      <c r="CI28" t="s">
        <v>154</v>
      </c>
      <c r="CJ28" t="s">
        <v>154</v>
      </c>
      <c r="CK28" t="s">
        <v>154</v>
      </c>
      <c r="CL28" t="s">
        <v>154</v>
      </c>
      <c r="CM28" t="s">
        <v>154</v>
      </c>
      <c r="CN28" t="s">
        <v>154</v>
      </c>
      <c r="CO28" t="s">
        <v>155</v>
      </c>
      <c r="CP28" t="s">
        <v>156</v>
      </c>
      <c r="CQ28" t="s">
        <v>157</v>
      </c>
      <c r="CR28" t="s">
        <v>272</v>
      </c>
      <c r="CS28" t="s">
        <v>207</v>
      </c>
      <c r="CT28" t="s">
        <v>295</v>
      </c>
      <c r="CU28" t="s">
        <v>161</v>
      </c>
      <c r="CV28" t="s">
        <v>189</v>
      </c>
      <c r="CW28" t="s">
        <v>304</v>
      </c>
      <c r="CX28" t="s">
        <v>164</v>
      </c>
      <c r="CY28" t="s">
        <v>192</v>
      </c>
      <c r="CZ28" t="s">
        <v>281</v>
      </c>
      <c r="DA28" t="s">
        <v>348</v>
      </c>
      <c r="DB28" t="s">
        <v>194</v>
      </c>
      <c r="DC28" t="s">
        <v>275</v>
      </c>
      <c r="DD28" t="s">
        <v>282</v>
      </c>
      <c r="DE28" t="s">
        <v>235</v>
      </c>
      <c r="DF28" t="s">
        <v>289</v>
      </c>
      <c r="DG28" t="s">
        <v>259</v>
      </c>
      <c r="DH28" t="s">
        <v>236</v>
      </c>
      <c r="DI28" t="s">
        <v>277</v>
      </c>
      <c r="DJ28" t="s">
        <v>154</v>
      </c>
      <c r="DK28" t="s">
        <v>154</v>
      </c>
      <c r="DL28" t="s">
        <v>176</v>
      </c>
      <c r="DM28" t="s">
        <v>176</v>
      </c>
      <c r="DN28" t="s">
        <v>176</v>
      </c>
      <c r="DO28" t="s">
        <v>176</v>
      </c>
      <c r="DP28" t="s">
        <v>176</v>
      </c>
      <c r="DQ28" t="s">
        <v>176</v>
      </c>
      <c r="DR28" t="s">
        <v>176</v>
      </c>
      <c r="DS28" t="s">
        <v>176</v>
      </c>
      <c r="DT28" t="s">
        <v>176</v>
      </c>
      <c r="DU28" t="s">
        <v>154</v>
      </c>
      <c r="DV28" t="s">
        <v>155</v>
      </c>
      <c r="DW28" t="s">
        <v>155</v>
      </c>
      <c r="DX28" t="s">
        <v>154</v>
      </c>
      <c r="DY28" t="s">
        <v>176</v>
      </c>
      <c r="DZ28" s="5">
        <v>0.09</v>
      </c>
      <c r="EA28" s="5">
        <v>0.18</v>
      </c>
      <c r="EB28" s="5">
        <v>0.18</v>
      </c>
      <c r="EC28" s="5">
        <v>0.12</v>
      </c>
      <c r="ED28" s="5">
        <v>0.12</v>
      </c>
      <c r="EE28" s="5">
        <v>0.09</v>
      </c>
      <c r="EF28" t="s">
        <v>261</v>
      </c>
      <c r="EG28" t="s">
        <v>360</v>
      </c>
      <c r="EH28" t="s">
        <v>324</v>
      </c>
      <c r="EI28" t="s">
        <v>363</v>
      </c>
      <c r="EJ28" s="6">
        <v>42206.3299537037</v>
      </c>
      <c r="EK28" t="s">
        <v>181</v>
      </c>
      <c r="EL28" t="s">
        <v>154</v>
      </c>
      <c r="EM28" t="s">
        <v>182</v>
      </c>
    </row>
    <row r="29" spans="1:143" ht="14.25">
      <c r="A29" t="s">
        <v>364</v>
      </c>
      <c r="B29" t="s">
        <v>147</v>
      </c>
      <c r="C29" t="s">
        <v>327</v>
      </c>
      <c r="D29" t="s">
        <v>149</v>
      </c>
      <c r="E29" t="s">
        <v>365</v>
      </c>
      <c r="F29" t="s">
        <v>151</v>
      </c>
      <c r="G29" t="s">
        <v>342</v>
      </c>
      <c r="H29" t="s">
        <v>153</v>
      </c>
      <c r="I29" t="s">
        <v>155</v>
      </c>
      <c r="J29" t="s">
        <v>155</v>
      </c>
      <c r="K29" t="s">
        <v>154</v>
      </c>
      <c r="L29" t="s">
        <v>154</v>
      </c>
      <c r="M29" t="s">
        <v>154</v>
      </c>
      <c r="N29" t="s">
        <v>154</v>
      </c>
      <c r="O29" t="s">
        <v>154</v>
      </c>
      <c r="P29" t="s">
        <v>154</v>
      </c>
      <c r="Q29" t="s">
        <v>154</v>
      </c>
      <c r="R29" t="s">
        <v>154</v>
      </c>
      <c r="S29" t="s">
        <v>154</v>
      </c>
      <c r="T29" t="s">
        <v>154</v>
      </c>
      <c r="U29" t="s">
        <v>154</v>
      </c>
      <c r="V29" t="s">
        <v>154</v>
      </c>
      <c r="W29" t="s">
        <v>154</v>
      </c>
      <c r="X29" t="s">
        <v>155</v>
      </c>
      <c r="Y29" t="s">
        <v>154</v>
      </c>
      <c r="Z29" t="s">
        <v>154</v>
      </c>
      <c r="AA29" t="s">
        <v>154</v>
      </c>
      <c r="AB29" t="s">
        <v>154</v>
      </c>
      <c r="AC29" t="s">
        <v>154</v>
      </c>
      <c r="AD29" t="s">
        <v>154</v>
      </c>
      <c r="AE29" t="s">
        <v>154</v>
      </c>
      <c r="AF29" t="s">
        <v>154</v>
      </c>
      <c r="AG29" t="s">
        <v>154</v>
      </c>
      <c r="AH29" t="s">
        <v>154</v>
      </c>
      <c r="AI29" t="s">
        <v>154</v>
      </c>
      <c r="AJ29" t="s">
        <v>154</v>
      </c>
      <c r="AK29" t="s">
        <v>154</v>
      </c>
      <c r="AL29" t="s">
        <v>154</v>
      </c>
      <c r="AM29" t="s">
        <v>154</v>
      </c>
      <c r="AN29" t="s">
        <v>154</v>
      </c>
      <c r="AO29" t="s">
        <v>154</v>
      </c>
      <c r="AP29" t="s">
        <v>154</v>
      </c>
      <c r="AQ29" t="s">
        <v>154</v>
      </c>
      <c r="AR29" t="s">
        <v>154</v>
      </c>
      <c r="AS29" t="s">
        <v>154</v>
      </c>
      <c r="AT29" t="s">
        <v>154</v>
      </c>
      <c r="AU29" t="s">
        <v>154</v>
      </c>
      <c r="AV29" t="s">
        <v>154</v>
      </c>
      <c r="AW29" t="s">
        <v>154</v>
      </c>
      <c r="AX29" t="s">
        <v>154</v>
      </c>
      <c r="AY29" t="s">
        <v>155</v>
      </c>
      <c r="AZ29" t="s">
        <v>154</v>
      </c>
      <c r="BA29" t="s">
        <v>154</v>
      </c>
      <c r="BB29" t="s">
        <v>154</v>
      </c>
      <c r="BC29" t="s">
        <v>154</v>
      </c>
      <c r="BD29" t="s">
        <v>154</v>
      </c>
      <c r="BE29" t="s">
        <v>154</v>
      </c>
      <c r="BF29" t="s">
        <v>154</v>
      </c>
      <c r="BG29" t="s">
        <v>154</v>
      </c>
      <c r="BH29" t="s">
        <v>154</v>
      </c>
      <c r="BI29" t="s">
        <v>154</v>
      </c>
      <c r="BJ29" t="s">
        <v>154</v>
      </c>
      <c r="BK29" t="s">
        <v>154</v>
      </c>
      <c r="BL29" t="s">
        <v>154</v>
      </c>
      <c r="BM29" t="s">
        <v>154</v>
      </c>
      <c r="BN29" t="s">
        <v>154</v>
      </c>
      <c r="BO29" t="s">
        <v>154</v>
      </c>
      <c r="BP29" t="s">
        <v>154</v>
      </c>
      <c r="BQ29" t="s">
        <v>154</v>
      </c>
      <c r="BR29" t="s">
        <v>154</v>
      </c>
      <c r="BS29" t="s">
        <v>154</v>
      </c>
      <c r="BT29" t="s">
        <v>154</v>
      </c>
      <c r="BU29" t="s">
        <v>154</v>
      </c>
      <c r="BV29" t="s">
        <v>154</v>
      </c>
      <c r="BW29" t="s">
        <v>154</v>
      </c>
      <c r="BX29" t="s">
        <v>154</v>
      </c>
      <c r="BY29" t="s">
        <v>154</v>
      </c>
      <c r="BZ29" t="s">
        <v>154</v>
      </c>
      <c r="CA29" t="s">
        <v>155</v>
      </c>
      <c r="CB29" t="s">
        <v>154</v>
      </c>
      <c r="CC29" t="s">
        <v>154</v>
      </c>
      <c r="CD29" t="s">
        <v>154</v>
      </c>
      <c r="CE29" t="s">
        <v>154</v>
      </c>
      <c r="CF29" t="s">
        <v>154</v>
      </c>
      <c r="CG29" t="s">
        <v>154</v>
      </c>
      <c r="CH29" t="s">
        <v>154</v>
      </c>
      <c r="CI29" t="s">
        <v>154</v>
      </c>
      <c r="CJ29" t="s">
        <v>154</v>
      </c>
      <c r="CK29" t="s">
        <v>154</v>
      </c>
      <c r="CL29" t="s">
        <v>154</v>
      </c>
      <c r="CM29" t="s">
        <v>154</v>
      </c>
      <c r="CN29" t="s">
        <v>154</v>
      </c>
      <c r="CO29" t="s">
        <v>155</v>
      </c>
      <c r="CP29" t="s">
        <v>156</v>
      </c>
      <c r="CQ29" t="s">
        <v>157</v>
      </c>
      <c r="CR29" t="s">
        <v>272</v>
      </c>
      <c r="CS29" t="s">
        <v>207</v>
      </c>
      <c r="CT29" t="s">
        <v>295</v>
      </c>
      <c r="CU29" t="s">
        <v>161</v>
      </c>
      <c r="CV29" t="s">
        <v>189</v>
      </c>
      <c r="CW29" t="s">
        <v>304</v>
      </c>
      <c r="CX29" t="s">
        <v>164</v>
      </c>
      <c r="CY29" t="s">
        <v>192</v>
      </c>
      <c r="CZ29" t="s">
        <v>281</v>
      </c>
      <c r="DA29" t="s">
        <v>348</v>
      </c>
      <c r="DB29" t="s">
        <v>194</v>
      </c>
      <c r="DC29" t="s">
        <v>275</v>
      </c>
      <c r="DD29" t="s">
        <v>282</v>
      </c>
      <c r="DE29" t="s">
        <v>235</v>
      </c>
      <c r="DF29" t="s">
        <v>289</v>
      </c>
      <c r="DG29" t="s">
        <v>259</v>
      </c>
      <c r="DH29" t="s">
        <v>236</v>
      </c>
      <c r="DI29" t="s">
        <v>277</v>
      </c>
      <c r="DJ29" t="s">
        <v>176</v>
      </c>
      <c r="DK29" t="s">
        <v>176</v>
      </c>
      <c r="DL29" t="s">
        <v>176</v>
      </c>
      <c r="DM29" t="s">
        <v>176</v>
      </c>
      <c r="DN29" t="s">
        <v>176</v>
      </c>
      <c r="DO29" t="s">
        <v>176</v>
      </c>
      <c r="DP29" t="s">
        <v>176</v>
      </c>
      <c r="DQ29" t="s">
        <v>176</v>
      </c>
      <c r="DR29" t="s">
        <v>176</v>
      </c>
      <c r="DS29" t="s">
        <v>176</v>
      </c>
      <c r="DT29" t="s">
        <v>176</v>
      </c>
      <c r="DU29" t="s">
        <v>176</v>
      </c>
      <c r="DV29" t="s">
        <v>176</v>
      </c>
      <c r="DW29" t="s">
        <v>176</v>
      </c>
      <c r="DX29" t="s">
        <v>176</v>
      </c>
      <c r="DY29" t="s">
        <v>176</v>
      </c>
      <c r="DZ29" s="5">
        <v>0.09</v>
      </c>
      <c r="EA29" s="5">
        <v>0.15</v>
      </c>
      <c r="EB29" s="5">
        <v>0.18</v>
      </c>
      <c r="EC29" s="5">
        <v>0.15</v>
      </c>
      <c r="ED29" s="5">
        <v>0.12</v>
      </c>
      <c r="EE29" s="5">
        <v>0.06</v>
      </c>
      <c r="EF29" t="s">
        <v>261</v>
      </c>
      <c r="EG29" t="s">
        <v>366</v>
      </c>
      <c r="EH29" t="s">
        <v>361</v>
      </c>
      <c r="EI29" t="s">
        <v>367</v>
      </c>
      <c r="EJ29" s="6">
        <v>42206.402719907404</v>
      </c>
      <c r="EK29" t="s">
        <v>181</v>
      </c>
      <c r="EL29" t="s">
        <v>154</v>
      </c>
      <c r="EM29" t="s">
        <v>182</v>
      </c>
    </row>
  </sheetData>
  <autoFilter ref="A1:EM14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/>
  <dimension ref="A1:A2"/>
  <sheetViews>
    <sheetView workbookViewId="0" topLeftCell="A1">
      <selection activeCell="A1" sqref="A1:A3"/>
    </sheetView>
  </sheetViews>
  <sheetFormatPr defaultColWidth="8.796875" defaultRowHeight="14.25"/>
  <sheetData>
    <row r="1" ht="14.25">
      <c r="A1" t="s">
        <v>181</v>
      </c>
    </row>
    <row r="2" ht="14.25">
      <c r="A2" t="s">
        <v>308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6:F7"/>
  <sheetViews>
    <sheetView workbookViewId="0" topLeftCell="A1">
      <selection activeCell="J12" sqref="J12"/>
    </sheetView>
  </sheetViews>
  <sheetFormatPr defaultColWidth="8.796875" defaultRowHeight="14.25"/>
  <cols>
    <col min="1" max="1" width="13.09765625" style="0" customWidth="1"/>
    <col min="2" max="2" width="12" style="0" customWidth="1"/>
    <col min="3" max="3" width="16.5" style="0" customWidth="1"/>
    <col min="4" max="4" width="16" style="0" customWidth="1"/>
    <col min="5" max="5" width="13.3984375" style="0" customWidth="1"/>
    <col min="6" max="6" width="12" style="0" customWidth="1"/>
  </cols>
  <sheetData>
    <row r="6" spans="1:6" ht="14.25">
      <c r="A6" s="2" t="s">
        <v>133</v>
      </c>
      <c r="B6" s="2" t="s">
        <v>134</v>
      </c>
      <c r="C6" s="2" t="s">
        <v>135</v>
      </c>
      <c r="D6" s="2" t="s">
        <v>136</v>
      </c>
      <c r="E6" s="2" t="s">
        <v>137</v>
      </c>
      <c r="F6" s="2" t="s">
        <v>138</v>
      </c>
    </row>
    <row r="7" spans="1:6" ht="14.25">
      <c r="A7" s="17">
        <f>AVERAGE(Src!DZ:DZ)</f>
        <v>0.1824999999999999</v>
      </c>
      <c r="B7" s="17">
        <f>AVERAGE(Src!EA:EA)</f>
        <v>0.2271428571428571</v>
      </c>
      <c r="C7" s="17">
        <f>AVERAGE(Src!EB:EB)</f>
        <v>0.22964285714285712</v>
      </c>
      <c r="D7" s="17">
        <f>AVERAGE(Src!EC:EC)</f>
        <v>0.22500000000000003</v>
      </c>
      <c r="E7" s="17">
        <f>AVERAGE(Src!ED:ED)</f>
        <v>0.2325</v>
      </c>
      <c r="F7" s="17">
        <f>AVERAGE(Src!EE:EE)</f>
        <v>0.2096428571428571</v>
      </c>
    </row>
  </sheetData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B9:D18"/>
  <sheetViews>
    <sheetView workbookViewId="0" topLeftCell="A1">
      <selection activeCell="G12" sqref="G12"/>
    </sheetView>
  </sheetViews>
  <sheetFormatPr defaultColWidth="8.796875" defaultRowHeight="14.25"/>
  <cols>
    <col min="2" max="2" width="17" style="0" bestFit="1" customWidth="1"/>
    <col min="3" max="3" width="20.69921875" style="0" bestFit="1" customWidth="1"/>
    <col min="4" max="4" width="19.59765625" style="0" bestFit="1" customWidth="1"/>
  </cols>
  <sheetData>
    <row r="9" ht="14.25">
      <c r="C9" s="27" t="s">
        <v>391</v>
      </c>
    </row>
    <row r="10" spans="2:4" ht="14.25">
      <c r="B10" s="27" t="s">
        <v>373</v>
      </c>
      <c r="C10" t="s">
        <v>376</v>
      </c>
      <c r="D10" t="s">
        <v>393</v>
      </c>
    </row>
    <row r="11" spans="2:4" ht="14.25">
      <c r="B11" s="28" t="s">
        <v>222</v>
      </c>
      <c r="C11" s="29">
        <v>4</v>
      </c>
      <c r="D11" s="30">
        <v>0.23529411764705882</v>
      </c>
    </row>
    <row r="12" spans="2:4" ht="14.25">
      <c r="B12" s="28" t="s">
        <v>202</v>
      </c>
      <c r="C12" s="29">
        <v>5</v>
      </c>
      <c r="D12" s="30">
        <v>0.29411764705882354</v>
      </c>
    </row>
    <row r="13" spans="2:4" ht="14.25">
      <c r="B13" s="28" t="s">
        <v>269</v>
      </c>
      <c r="C13" s="29">
        <v>1</v>
      </c>
      <c r="D13" s="30">
        <v>0.058823529411764705</v>
      </c>
    </row>
    <row r="14" spans="2:4" ht="14.25">
      <c r="B14" s="28" t="s">
        <v>324</v>
      </c>
      <c r="C14" s="29">
        <v>1</v>
      </c>
      <c r="D14" s="30">
        <v>0.058823529411764705</v>
      </c>
    </row>
    <row r="15" spans="2:4" ht="14.25">
      <c r="B15" s="28" t="s">
        <v>240</v>
      </c>
      <c r="C15" s="29">
        <v>2</v>
      </c>
      <c r="D15" s="30">
        <v>0.11764705882352941</v>
      </c>
    </row>
    <row r="16" spans="2:4" ht="14.25">
      <c r="B16" s="28" t="s">
        <v>179</v>
      </c>
      <c r="C16" s="29">
        <v>2</v>
      </c>
      <c r="D16" s="30">
        <v>0.11764705882352941</v>
      </c>
    </row>
    <row r="17" spans="2:4" ht="14.25">
      <c r="B17" s="28" t="s">
        <v>263</v>
      </c>
      <c r="C17" s="29">
        <v>2</v>
      </c>
      <c r="D17" s="30">
        <v>0.11764705882352941</v>
      </c>
    </row>
    <row r="18" spans="2:4" ht="14.25">
      <c r="B18" s="28" t="s">
        <v>374</v>
      </c>
      <c r="C18" s="29">
        <v>17</v>
      </c>
      <c r="D18" s="30">
        <v>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2015-07-21T13:00:23Z</dcterms:created>
  <dcterms:modified xsi:type="dcterms:W3CDTF">2015-07-23T10:28:09Z</dcterms:modified>
  <cp:category/>
  <cp:version/>
  <cp:contentType/>
  <cp:contentStatus/>
</cp:coreProperties>
</file>